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480" windowHeight="8190" tabRatio="991" activeTab="6"/>
  </bookViews>
  <sheets>
    <sheet name="1. Transporte" sheetId="1" r:id="rId1"/>
    <sheet name="2.Encargos Sociais" sheetId="2" r:id="rId2"/>
    <sheet name="3.CAGED" sheetId="3" r:id="rId3"/>
    <sheet name="4.BDI" sheetId="4" r:id="rId4"/>
    <sheet name="5. Depreciação" sheetId="5" r:id="rId5"/>
    <sheet name="6.Remuneração de capital" sheetId="6" r:id="rId6"/>
    <sheet name="7.Dimensionamento" sheetId="7" r:id="rId7"/>
  </sheets>
  <definedNames>
    <definedName name="AbaDeprec">'5. Depreciação'!$A$3</definedName>
    <definedName name="AbaRemun">'6.Remuneração de capital'!$A$3</definedName>
    <definedName name="_xlnm.Print_Area" localSheetId="0">'1. Transporte'!$A$1:$F$166</definedName>
    <definedName name="_xlnm.Print_Area" localSheetId="1">'2.Encargos Sociais'!$A$1:$C$35</definedName>
    <definedName name="_xlnm.Print_Titles" localSheetId="0">'1. Transporte'!$1:$2</definedName>
  </definedNames>
  <calcPr calcId="145621" iterate="1" iterateCount="50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6" i="7" l="1"/>
  <c r="C45" i="1" l="1"/>
  <c r="C150" i="1" l="1"/>
  <c r="B106" i="1" l="1"/>
  <c r="D159" i="1" s="1"/>
  <c r="D64" i="1" l="1"/>
  <c r="E64" i="1" s="1"/>
  <c r="F65" i="1" l="1"/>
  <c r="F68" i="1"/>
  <c r="D52" i="1"/>
  <c r="D37" i="1" l="1"/>
  <c r="E37" i="1" s="1"/>
  <c r="D87" i="1" l="1"/>
  <c r="D98" i="1" s="1"/>
  <c r="H5" i="7" l="1"/>
  <c r="C110" i="1" l="1"/>
  <c r="C80" i="1"/>
  <c r="C125" i="1" l="1"/>
  <c r="C128" i="1"/>
  <c r="A13" i="1"/>
  <c r="A31" i="1"/>
  <c r="G6" i="7"/>
  <c r="H6" i="7"/>
  <c r="E27" i="1" l="1"/>
  <c r="E94" i="1"/>
  <c r="E102" i="1" s="1"/>
  <c r="A10" i="1"/>
  <c r="E39" i="1"/>
  <c r="E40" i="1"/>
  <c r="D41" i="1" s="1"/>
  <c r="D43" i="1"/>
  <c r="E43" i="1" s="1"/>
  <c r="A9" i="1"/>
  <c r="C10" i="4"/>
  <c r="C16" i="4" s="1"/>
  <c r="F8" i="4"/>
  <c r="E8" i="4"/>
  <c r="D8" i="4"/>
  <c r="J31" i="3"/>
  <c r="J32" i="3" s="1"/>
  <c r="J33" i="3" s="1"/>
  <c r="J30" i="3"/>
  <c r="J29" i="3"/>
  <c r="J28" i="3"/>
  <c r="B26" i="3"/>
  <c r="B21" i="3"/>
  <c r="C27" i="2" s="1"/>
  <c r="B6" i="3"/>
  <c r="B20" i="3" s="1"/>
  <c r="C16" i="2"/>
  <c r="C13" i="2"/>
  <c r="E140" i="1"/>
  <c r="E138" i="1"/>
  <c r="C137" i="1"/>
  <c r="C139" i="1" s="1"/>
  <c r="E139" i="1" s="1"/>
  <c r="E126" i="1"/>
  <c r="E125" i="1"/>
  <c r="E123" i="1"/>
  <c r="D112" i="1"/>
  <c r="D110" i="1"/>
  <c r="C100" i="1"/>
  <c r="E100" i="1" s="1"/>
  <c r="C99" i="1"/>
  <c r="E99" i="1" s="1"/>
  <c r="C98" i="1"/>
  <c r="C93" i="1"/>
  <c r="E87" i="1"/>
  <c r="E76" i="1"/>
  <c r="E52" i="1"/>
  <c r="E31" i="1"/>
  <c r="A21" i="1"/>
  <c r="A20" i="1"/>
  <c r="A19" i="1"/>
  <c r="A18" i="1"/>
  <c r="A17" i="1"/>
  <c r="A16" i="1"/>
  <c r="A15" i="1"/>
  <c r="A14" i="1"/>
  <c r="A12" i="1"/>
  <c r="A11" i="1"/>
  <c r="A27" i="1" s="1"/>
  <c r="A8" i="1"/>
  <c r="C26" i="2" l="1"/>
  <c r="D127" i="1"/>
  <c r="E127" i="1" s="1"/>
  <c r="D128" i="1" s="1"/>
  <c r="E53" i="1"/>
  <c r="F55" i="1" s="1"/>
  <c r="E10" i="1" s="1"/>
  <c r="E41" i="1"/>
  <c r="E44" i="1" s="1"/>
  <c r="D45" i="1" s="1"/>
  <c r="D113" i="1"/>
  <c r="F141" i="1"/>
  <c r="F143" i="1" s="1"/>
  <c r="E20" i="1" s="1"/>
  <c r="E137" i="1"/>
  <c r="E28" i="1"/>
  <c r="E98" i="1"/>
  <c r="D101" i="1" s="1"/>
  <c r="E101" i="1" s="1"/>
  <c r="C89" i="1"/>
  <c r="D79" i="1"/>
  <c r="E79" i="1" s="1"/>
  <c r="D80" i="1" s="1"/>
  <c r="E80" i="1" s="1"/>
  <c r="F20" i="3"/>
  <c r="D29" i="3"/>
  <c r="C29" i="3" s="1"/>
  <c r="C30" i="3" s="1"/>
  <c r="B30" i="3" s="1"/>
  <c r="C23" i="2" s="1"/>
  <c r="B31" i="3"/>
  <c r="C90" i="1" l="1"/>
  <c r="F102" i="1"/>
  <c r="E16" i="1" s="1"/>
  <c r="E81" i="1"/>
  <c r="D82" i="1"/>
  <c r="E82" i="1" s="1"/>
  <c r="F83" i="1" s="1"/>
  <c r="E11" i="1"/>
  <c r="C25" i="2"/>
  <c r="C31" i="2"/>
  <c r="E128" i="1"/>
  <c r="B29" i="3"/>
  <c r="C24" i="2"/>
  <c r="C15" i="2" s="1"/>
  <c r="C21" i="2" s="1"/>
  <c r="C30" i="2" s="1"/>
  <c r="J27" i="3"/>
  <c r="E29" i="3"/>
  <c r="F29" i="3" s="1"/>
  <c r="D91" i="1" l="1"/>
  <c r="E91" i="1" s="1"/>
  <c r="C32" i="2"/>
  <c r="F129" i="1"/>
  <c r="E19" i="1" s="1"/>
  <c r="C28" i="2"/>
  <c r="C33" i="2" s="1"/>
  <c r="E45" i="1" s="1"/>
  <c r="E46" i="1" s="1"/>
  <c r="D47" i="1" s="1"/>
  <c r="E47" i="1" s="1"/>
  <c r="E14" i="1"/>
  <c r="C112" i="1"/>
  <c r="E112" i="1" s="1"/>
  <c r="E110" i="1"/>
  <c r="C118" i="1"/>
  <c r="E118" i="1" s="1"/>
  <c r="F30" i="3"/>
  <c r="F24" i="3"/>
  <c r="F114" i="1" l="1"/>
  <c r="E17" i="1" s="1"/>
  <c r="E92" i="1"/>
  <c r="D93" i="1"/>
  <c r="E93" i="1" s="1"/>
  <c r="F94" i="1" s="1"/>
  <c r="E15" i="1" s="1"/>
  <c r="F119" i="1"/>
  <c r="E18" i="1" s="1"/>
  <c r="F48" i="1"/>
  <c r="F58" i="1" s="1"/>
  <c r="E9" i="1" l="1"/>
  <c r="F132" i="1"/>
  <c r="E13" i="1"/>
  <c r="F145" i="1" l="1"/>
  <c r="D150" i="1" s="1"/>
  <c r="E12" i="1"/>
  <c r="E8" i="1"/>
  <c r="E150" i="1" l="1"/>
  <c r="F151" i="1" s="1"/>
  <c r="F153" i="1" s="1"/>
  <c r="E21" i="1" s="1"/>
  <c r="E22" i="1" l="1"/>
  <c r="F21" i="1" s="1"/>
  <c r="F156" i="1"/>
  <c r="F161" i="1" s="1"/>
  <c r="F15" i="1" l="1"/>
  <c r="F18" i="1"/>
  <c r="F17" i="1"/>
  <c r="F12" i="1"/>
  <c r="F13" i="1"/>
  <c r="F11" i="1"/>
  <c r="F20" i="1"/>
  <c r="F19" i="1"/>
  <c r="F9" i="1"/>
  <c r="F8" i="1"/>
  <c r="F14" i="1"/>
  <c r="F16" i="1"/>
  <c r="F10" i="1"/>
  <c r="F22" i="1" l="1"/>
</calcChain>
</file>

<file path=xl/sharedStrings.xml><?xml version="1.0" encoding="utf-8"?>
<sst xmlns="http://schemas.openxmlformats.org/spreadsheetml/2006/main" count="351" uniqueCount="242">
  <si>
    <t>Planilha de Composição de Custos</t>
  </si>
  <si>
    <t>Orçamento Sintético</t>
  </si>
  <si>
    <t>Descrição do Item</t>
  </si>
  <si>
    <t>Custo (R$/mês)</t>
  </si>
  <si>
    <t>%</t>
  </si>
  <si>
    <t>Quantitativos</t>
  </si>
  <si>
    <t>Mão-de-obra</t>
  </si>
  <si>
    <t>Quantidade</t>
  </si>
  <si>
    <t>Total de mão-de-obra (postos de trabalho)</t>
  </si>
  <si>
    <t>Veículos e Equipamentos</t>
  </si>
  <si>
    <t>Discriminação</t>
  </si>
  <si>
    <t>Unidade</t>
  </si>
  <si>
    <t>Subtotal</t>
  </si>
  <si>
    <r>
      <rPr>
        <b/>
        <sz val="9"/>
        <rFont val="Arial"/>
        <family val="2"/>
        <charset val="1"/>
      </rPr>
      <t xml:space="preserve">Total </t>
    </r>
    <r>
      <rPr>
        <b/>
        <u/>
        <sz val="9"/>
        <rFont val="Arial"/>
        <family val="2"/>
        <charset val="1"/>
      </rPr>
      <t>(R$)</t>
    </r>
  </si>
  <si>
    <t>Piso da categoria</t>
  </si>
  <si>
    <t>mês</t>
  </si>
  <si>
    <t>Horas Extras (100%)</t>
  </si>
  <si>
    <t>hora</t>
  </si>
  <si>
    <t>Horas Extras (50%)</t>
  </si>
  <si>
    <t>Descanso Semanal Remunerado (DSR) - hora extra</t>
  </si>
  <si>
    <t>R$</t>
  </si>
  <si>
    <t>Base de cálculo da Insalubridade</t>
  </si>
  <si>
    <t>Adicional de Insalubridade</t>
  </si>
  <si>
    <t>Soma</t>
  </si>
  <si>
    <t>Encargos Sociais</t>
  </si>
  <si>
    <t>Total do Efetivo</t>
  </si>
  <si>
    <t>homem</t>
  </si>
  <si>
    <t>Fator de utilização</t>
  </si>
  <si>
    <t>Custo unitário</t>
  </si>
  <si>
    <t>Total por Motorista</t>
  </si>
  <si>
    <t>unidade</t>
  </si>
  <si>
    <t>Total</t>
  </si>
  <si>
    <t>Custo Mensal com Mão-de-obra (R$/mês)</t>
  </si>
  <si>
    <t>2. Uniformes e Equipamentos de Proteção Individual</t>
  </si>
  <si>
    <t>Subtotal
(mensal)</t>
  </si>
  <si>
    <t>Custo Mensal com Uniformes e EPIs (R$/mês)</t>
  </si>
  <si>
    <t>3. Veículos e Equipamentos</t>
  </si>
  <si>
    <t>3.1.1. Depreciação</t>
  </si>
  <si>
    <t>anos</t>
  </si>
  <si>
    <t>Idade do veículo</t>
  </si>
  <si>
    <t>Total por veículo</t>
  </si>
  <si>
    <t>Total da frota</t>
  </si>
  <si>
    <t>3.1.2. Remuneração do Capital</t>
  </si>
  <si>
    <t>Taxa de juros anual nominal</t>
  </si>
  <si>
    <t>Valor do veículo proposto (V0)</t>
  </si>
  <si>
    <t>3.1.3. Impostos e Seguros</t>
  </si>
  <si>
    <t>IPVA</t>
  </si>
  <si>
    <t>Licenciamento e Seguro obrigatório</t>
  </si>
  <si>
    <t>Impostos e seguros mensais</t>
  </si>
  <si>
    <t>3.1.4. Consumos</t>
  </si>
  <si>
    <t>Quilometragem mensal
(estimado em levantamento prévio)</t>
  </si>
  <si>
    <t>Consumo</t>
  </si>
  <si>
    <t>km/l</t>
  </si>
  <si>
    <t>km</t>
  </si>
  <si>
    <t>Custo de óleo do motor /1.000 km rodados</t>
  </si>
  <si>
    <t>l/1.000 km</t>
  </si>
  <si>
    <t>Custo mensal com óleo do motor</t>
  </si>
  <si>
    <t>Custo com consumos/km rodado</t>
  </si>
  <si>
    <t>R$/km rodado</t>
  </si>
  <si>
    <t>3.1.5. Manutenção</t>
  </si>
  <si>
    <t>3.1.6. Pneus</t>
  </si>
  <si>
    <t>Número de recapagens por pneu</t>
  </si>
  <si>
    <t>Custo de recapagem</t>
  </si>
  <si>
    <t>Vulcanização/Reparos</t>
  </si>
  <si>
    <t>Custo jg. compl. +  recap./ km rodado</t>
  </si>
  <si>
    <t>km/jogo</t>
  </si>
  <si>
    <t>Custo mensal com pneus</t>
  </si>
  <si>
    <t>cj</t>
  </si>
  <si>
    <t>Implantação dos equipamentos de monitoramento</t>
  </si>
  <si>
    <t>Custo mensal com implantação</t>
  </si>
  <si>
    <t>Manutenção dos equipamentos de monitoramento</t>
  </si>
  <si>
    <t>Custo mensal com manutenção</t>
  </si>
  <si>
    <t>Custo Mensal com Monitoramento da Frota (R$/mês)</t>
  </si>
  <si>
    <t>CUSTO TOTAL MENSAL COM DESPESAS OPERACIONAIS (R$/mês)</t>
  </si>
  <si>
    <t>5. Benefícios e Despesas Indiretas - BDI</t>
  </si>
  <si>
    <t>Benefícios e despesas indiretas</t>
  </si>
  <si>
    <t>CUSTO MENSAL COM BDI (R$/mês)</t>
  </si>
  <si>
    <t>PREÇO MENSAL TOTAL (R$/mês)</t>
  </si>
  <si>
    <t xml:space="preserve">2. Composição dos Encargos Sociais </t>
  </si>
  <si>
    <t>Código</t>
  </si>
  <si>
    <t>Descrição</t>
  </si>
  <si>
    <t>Valor</t>
  </si>
  <si>
    <t>A1</t>
  </si>
  <si>
    <t>INSS</t>
  </si>
  <si>
    <t>A2</t>
  </si>
  <si>
    <t>SESI</t>
  </si>
  <si>
    <t>A3</t>
  </si>
  <si>
    <t>SENAI</t>
  </si>
  <si>
    <t>A4</t>
  </si>
  <si>
    <t>INCRA</t>
  </si>
  <si>
    <t>A5</t>
  </si>
  <si>
    <t>SEBRAE</t>
  </si>
  <si>
    <t>A6</t>
  </si>
  <si>
    <t>Salário educação</t>
  </si>
  <si>
    <t>A7</t>
  </si>
  <si>
    <t>Seguro contra acidentes de trabalho</t>
  </si>
  <si>
    <t>A8</t>
  </si>
  <si>
    <t>FGTS</t>
  </si>
  <si>
    <t>A</t>
  </si>
  <si>
    <t>SOMA GRUPO A</t>
  </si>
  <si>
    <t>B1</t>
  </si>
  <si>
    <t>Férias gozadas</t>
  </si>
  <si>
    <t>B2</t>
  </si>
  <si>
    <t>13º salário</t>
  </si>
  <si>
    <t>B3</t>
  </si>
  <si>
    <t>Licença Paternidade</t>
  </si>
  <si>
    <t>B4</t>
  </si>
  <si>
    <t>Faltas justificadas</t>
  </si>
  <si>
    <t>B5</t>
  </si>
  <si>
    <t>Auxilio acidente de trabalho</t>
  </si>
  <si>
    <t>B6</t>
  </si>
  <si>
    <t>Auxilio doença</t>
  </si>
  <si>
    <t>B</t>
  </si>
  <si>
    <t>SOMA GRUPO B</t>
  </si>
  <si>
    <t>C1</t>
  </si>
  <si>
    <t>Aviso prévio indenizado</t>
  </si>
  <si>
    <t>C2</t>
  </si>
  <si>
    <t xml:space="preserve">Férias indenizadas </t>
  </si>
  <si>
    <t>C3</t>
  </si>
  <si>
    <t>Férias indenizadas s/ aviso previo inden.</t>
  </si>
  <si>
    <t>C4</t>
  </si>
  <si>
    <t>Depósito rescisão sem justa causa</t>
  </si>
  <si>
    <t>C5</t>
  </si>
  <si>
    <t>Indenização adicional</t>
  </si>
  <si>
    <t>C</t>
  </si>
  <si>
    <t>SOMA GRUPO C</t>
  </si>
  <si>
    <t>D1</t>
  </si>
  <si>
    <t>Reincidência de Grupo A sobre Grupo B</t>
  </si>
  <si>
    <t>D2</t>
  </si>
  <si>
    <t>Reincidência de Grupo A sobre aviso prévio indenizado</t>
  </si>
  <si>
    <t>D</t>
  </si>
  <si>
    <t>SOMA GRUPO D</t>
  </si>
  <si>
    <t>SOMA (A+B+C+D)</t>
  </si>
  <si>
    <t>3. CAGED</t>
  </si>
  <si>
    <t>Admissões</t>
  </si>
  <si>
    <t>Desligamentos</t>
  </si>
  <si>
    <t>Dispensados com justa causa</t>
  </si>
  <si>
    <t>Dispensados sem justa causa</t>
  </si>
  <si>
    <t>Espontâneos</t>
  </si>
  <si>
    <t>Fim de contrato por prazo determinado</t>
  </si>
  <si>
    <t>Término de contrato</t>
  </si>
  <si>
    <t>Aposentados</t>
  </si>
  <si>
    <t>Mortos</t>
  </si>
  <si>
    <t>Transferência de saída</t>
  </si>
  <si>
    <t>Indicadores</t>
  </si>
  <si>
    <t>Estoque recuperado início do Período 01-01-2019</t>
  </si>
  <si>
    <t>Estoque recuperado final do Período 31-12-2019</t>
  </si>
  <si>
    <t>Variação Emprego Absoluta de 01-01-2019 a 31-12-2019</t>
  </si>
  <si>
    <t>Rotatividade</t>
  </si>
  <si>
    <t>Demitidos s/ Justa Causa em relação ao Estoque Médio</t>
  </si>
  <si>
    <t>Dias ano</t>
  </si>
  <si>
    <t>1/3 de férias (dias)</t>
  </si>
  <si>
    <t>Férias (dias)</t>
  </si>
  <si>
    <t>13º Salário (dias)</t>
  </si>
  <si>
    <t>Estoque Médio</t>
  </si>
  <si>
    <t>Multa FGTS</t>
  </si>
  <si>
    <t>Fração de tempo para gozo férias</t>
  </si>
  <si>
    <t>Dias de Aviso prévio</t>
  </si>
  <si>
    <t>Rotatividade temporal (meses)</t>
  </si>
  <si>
    <t>4. Composição do BDI - Benefícios e Despesas Indiretas</t>
  </si>
  <si>
    <t>Referência estudo TCE</t>
  </si>
  <si>
    <t>1° Quartil</t>
  </si>
  <si>
    <t>Médio</t>
  </si>
  <si>
    <t>3° Quartil</t>
  </si>
  <si>
    <t>Administração Central</t>
  </si>
  <si>
    <t>AC</t>
  </si>
  <si>
    <t>Seguros/Riscos/Garantias</t>
  </si>
  <si>
    <t>SRG</t>
  </si>
  <si>
    <t>Lucro</t>
  </si>
  <si>
    <t>L</t>
  </si>
  <si>
    <t>Despesas Financeiras</t>
  </si>
  <si>
    <t>DF</t>
  </si>
  <si>
    <t>SELIC</t>
  </si>
  <si>
    <t>Tributos - ISS</t>
  </si>
  <si>
    <t>T</t>
  </si>
  <si>
    <t>DU</t>
  </si>
  <si>
    <t>Tributos - PIS/COFINS</t>
  </si>
  <si>
    <t>Opção pelo Simples Nacional</t>
  </si>
  <si>
    <t>Fórmula para o cálculo do BDI:</t>
  </si>
  <si>
    <t>{[(1+AC+SRG) x (1+L) x (1+DF)] / (1-T)} -1</t>
  </si>
  <si>
    <t>Resultado do cálculo do BDI:</t>
  </si>
  <si>
    <t>5. Depreciação Referencial (%)</t>
  </si>
  <si>
    <t>Idade do veículo (ano)</t>
  </si>
  <si>
    <t>Média</t>
  </si>
  <si>
    <t>6. Remuneração de Capital</t>
  </si>
  <si>
    <t>Fórmula de cálculo da remuneração de capital:</t>
  </si>
  <si>
    <r>
      <rPr>
        <sz val="12"/>
        <color rgb="FF000000"/>
        <rFont val="Arial"/>
        <family val="2"/>
        <charset val="1"/>
      </rPr>
      <t>J</t>
    </r>
    <r>
      <rPr>
        <vertAlign val="subscript"/>
        <sz val="12"/>
        <color rgb="FF000000"/>
        <rFont val="Arial"/>
        <family val="2"/>
        <charset val="1"/>
      </rPr>
      <t>m</t>
    </r>
    <r>
      <rPr>
        <sz val="12"/>
        <color rgb="FF000000"/>
        <rFont val="Arial"/>
        <family val="2"/>
        <charset val="1"/>
      </rPr>
      <t xml:space="preserve"> = remuneração de capital mensal</t>
    </r>
  </si>
  <si>
    <t>i = taxa de juros do mercado (sugere-se adotar a taxa SELIC)</t>
  </si>
  <si>
    <t>Im = investimento médio</t>
  </si>
  <si>
    <r>
      <rPr>
        <sz val="12"/>
        <color rgb="FF000000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0</t>
    </r>
    <r>
      <rPr>
        <sz val="12"/>
        <color rgb="FF000000"/>
        <rFont val="Arial"/>
        <family val="2"/>
        <charset val="1"/>
      </rPr>
      <t xml:space="preserve"> = valor inicial do bem</t>
    </r>
  </si>
  <si>
    <r>
      <rPr>
        <sz val="12"/>
        <color rgb="FF000000"/>
        <rFont val="Arial"/>
        <family val="2"/>
        <charset val="1"/>
      </rPr>
      <t>V</t>
    </r>
    <r>
      <rPr>
        <vertAlign val="subscript"/>
        <sz val="12"/>
        <color rgb="FF000000"/>
        <rFont val="Arial"/>
        <family val="2"/>
        <charset val="1"/>
      </rPr>
      <t>r</t>
    </r>
    <r>
      <rPr>
        <sz val="12"/>
        <color rgb="FF000000"/>
        <rFont val="Arial"/>
        <family val="2"/>
        <charset val="1"/>
      </rPr>
      <t xml:space="preserve"> = valor residual do bem</t>
    </r>
  </si>
  <si>
    <t>n = vida útil do bem em anos</t>
  </si>
  <si>
    <t>Nome da Linha</t>
  </si>
  <si>
    <t>Quadro 1</t>
  </si>
  <si>
    <t>Unid</t>
  </si>
  <si>
    <t>Salário mínimo nacional (1)</t>
  </si>
  <si>
    <t>2.1. Uniformes e EPIs para Motorista</t>
  </si>
  <si>
    <t>Depreciação mensal veículo</t>
  </si>
  <si>
    <t>Custo de aquisição do veículo</t>
  </si>
  <si>
    <t>Vida útil do veículo</t>
  </si>
  <si>
    <t>Depreciação do veículo</t>
  </si>
  <si>
    <t>Custo do veículo</t>
  </si>
  <si>
    <t>Investimento médio total do veículo</t>
  </si>
  <si>
    <t>Remuneração mensal de capital do veículo</t>
  </si>
  <si>
    <t>Custo Mensal com Veículos (R$/mês)</t>
  </si>
  <si>
    <t>4. Monitoramento da Frota</t>
  </si>
  <si>
    <t>Seguro de Passageiros</t>
  </si>
  <si>
    <t>Custo de manutenção do veículo</t>
  </si>
  <si>
    <t>PREÇO TOTAL MENSAL COM O TRANSPORTE</t>
  </si>
  <si>
    <t>1. Serviços</t>
  </si>
  <si>
    <t>PREÇO POR VIAGEM:  [A/B]</t>
  </si>
  <si>
    <t>Distância
Diária (Km)</t>
  </si>
  <si>
    <t>Distância para Transporte de Passageiros do Município ao Destino</t>
  </si>
  <si>
    <t>Distancia total Mês
(Km)</t>
  </si>
  <si>
    <t>Total anual</t>
  </si>
  <si>
    <t>un</t>
  </si>
  <si>
    <t>Passageiros</t>
  </si>
  <si>
    <t>Dias Letivos Mês</t>
  </si>
  <si>
    <t>ANEXO XIII</t>
  </si>
  <si>
    <t>Veículo Van</t>
  </si>
  <si>
    <t>Número de Viagens por mês</t>
  </si>
  <si>
    <t>7. Estimativa de viagens mensais</t>
  </si>
  <si>
    <t>Custo de combustível gasolina / km rodado</t>
  </si>
  <si>
    <t>Custo mensal com combustível gasolina</t>
  </si>
  <si>
    <t>Transporte Escola Municipal - CNAE 4924800</t>
  </si>
  <si>
    <t>Linha Vira Pedra</t>
  </si>
  <si>
    <t>Valor (km)</t>
  </si>
  <si>
    <t>1. Transporte Coletivo de Passageiros - Veículo VAN</t>
  </si>
  <si>
    <t>LINHA 04 - VAN</t>
  </si>
  <si>
    <t xml:space="preserve">1.1. Motorista </t>
  </si>
  <si>
    <t>1.2. Vale alimentação</t>
  </si>
  <si>
    <t xml:space="preserve">Motorista </t>
  </si>
  <si>
    <t>camiseta personalizada</t>
  </si>
  <si>
    <t>meses</t>
  </si>
  <si>
    <t>Custo do jogo de pneus225/65/R16</t>
  </si>
  <si>
    <t xml:space="preserve">Quantidade média quilometragem ao mês: </t>
  </si>
  <si>
    <t>3.1. Veículo Van Capacidade 15 passageiros - Ano 2013</t>
  </si>
  <si>
    <t>O valor do salário mensal é o definido pelo básico da categoria, conforme convenção coletiva de trabalho METROLON 2022/2023;</t>
  </si>
  <si>
    <t>O motorista fará 8 horas por dia, de segunda-feira à sexta-feira; não é permitido carga horaria inferior no registro.</t>
  </si>
  <si>
    <t>O preço do óleo diesel foi usado o valor médio de bomba praticado no dia 03/01/2023 no posto da cidade de Tamarana - Pr.</t>
  </si>
  <si>
    <t>Motorista  terá direito ao vale-alimentação conforme descrito na planilha da Convenção</t>
  </si>
  <si>
    <t>A linha 04 não terá monitor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</si>
</sst>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(* #,##0.00_);_(* \(#,##0.00\);_(* \-??_);_(@_)"/>
    <numFmt numFmtId="165" formatCode="&quot;R$ &quot;#,##0.00"/>
    <numFmt numFmtId="166" formatCode="&quot;R$ &quot;#,##0.00_);&quot;(R$ &quot;#,##0.00\)"/>
    <numFmt numFmtId="167" formatCode="_(* #,##0_);_(* \(#,##0\);_(* \-??_);_(@_)"/>
    <numFmt numFmtId="168" formatCode="_-* #,##0.00_-;\-* #,##0.00_-;_-* \-??_-;_-@_-"/>
    <numFmt numFmtId="169" formatCode="_(* #,##0.000_);_(* \(#,##0.000\);_(* \-??_);_(@_)"/>
    <numFmt numFmtId="170" formatCode="0.0000"/>
    <numFmt numFmtId="171" formatCode="#,##0.00;[Red]#,##0.00"/>
  </numFmts>
  <fonts count="29" x14ac:knownFonts="1"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4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  <charset val="1"/>
    </font>
    <font>
      <b/>
      <sz val="10"/>
      <name val="Arial"/>
      <family val="2"/>
      <charset val="1"/>
    </font>
    <font>
      <sz val="10"/>
      <color rgb="FFFFFFFF"/>
      <name val="Arial"/>
      <family val="2"/>
      <charset val="1"/>
    </font>
    <font>
      <b/>
      <sz val="9"/>
      <name val="Arial"/>
      <family val="2"/>
      <charset val="1"/>
    </font>
    <font>
      <b/>
      <u/>
      <sz val="9"/>
      <name val="Arial"/>
      <family val="2"/>
      <charset val="1"/>
    </font>
    <font>
      <sz val="8"/>
      <name val="Arial"/>
      <family val="2"/>
      <charset val="1"/>
    </font>
    <font>
      <u/>
      <sz val="10"/>
      <color rgb="FF0000FF"/>
      <name val="Arial"/>
      <family val="2"/>
      <charset val="1"/>
    </font>
    <font>
      <sz val="9"/>
      <name val="Arial"/>
      <family val="2"/>
      <charset val="1"/>
    </font>
    <font>
      <i/>
      <sz val="10"/>
      <name val="Arial"/>
      <family val="2"/>
      <charset val="1"/>
    </font>
    <font>
      <sz val="10"/>
      <color rgb="FFFF0000"/>
      <name val="Arial"/>
      <family val="2"/>
      <charset val="1"/>
    </font>
    <font>
      <sz val="9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vertAlign val="subscript"/>
      <sz val="12"/>
      <color rgb="FF000000"/>
      <name val="Arial"/>
      <family val="2"/>
      <charset val="1"/>
    </font>
    <font>
      <b/>
      <sz val="10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b/>
      <sz val="12"/>
      <name val="Arial"/>
      <family val="2"/>
    </font>
    <font>
      <b/>
      <sz val="14"/>
      <name val="Arial"/>
      <family val="2"/>
    </font>
    <font>
      <u/>
      <sz val="10"/>
      <name val="Arial"/>
      <family val="2"/>
      <charset val="1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BFBFBF"/>
        <bgColor rgb="FFC0C0C0"/>
      </patternFill>
    </fill>
    <fill>
      <patternFill patternType="solid">
        <fgColor rgb="FFC0C0C0"/>
        <bgColor rgb="FFBFBFBF"/>
      </patternFill>
    </fill>
    <fill>
      <patternFill patternType="solid">
        <fgColor rgb="FFD9D9D9"/>
        <bgColor rgb="FFDDD9C3"/>
      </patternFill>
    </fill>
    <fill>
      <patternFill patternType="solid">
        <fgColor rgb="FFA6A6A6"/>
        <bgColor rgb="FFBFBFBF"/>
      </patternFill>
    </fill>
    <fill>
      <patternFill patternType="solid">
        <fgColor rgb="FFFFFFFF"/>
        <bgColor rgb="FFEEECE1"/>
      </patternFill>
    </fill>
    <fill>
      <patternFill patternType="solid">
        <fgColor rgb="FFDDD9C3"/>
        <bgColor rgb="FFD9D9D9"/>
      </patternFill>
    </fill>
    <fill>
      <patternFill patternType="solid">
        <fgColor rgb="FFEEECE1"/>
        <bgColor rgb="FFD9D9D9"/>
      </patternFill>
    </fill>
    <fill>
      <patternFill patternType="solid">
        <fgColor theme="2"/>
        <bgColor indexed="64"/>
      </patternFill>
    </fill>
  </fills>
  <borders count="5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4">
    <xf numFmtId="0" fontId="0" fillId="0" borderId="0"/>
    <xf numFmtId="164" fontId="22" fillId="0" borderId="0" applyBorder="0" applyProtection="0"/>
    <xf numFmtId="9" fontId="22" fillId="0" borderId="0" applyBorder="0" applyProtection="0"/>
    <xf numFmtId="0" fontId="10" fillId="0" borderId="0" applyBorder="0" applyProtection="0"/>
  </cellStyleXfs>
  <cellXfs count="307">
    <xf numFmtId="0" fontId="0" fillId="0" borderId="0" xfId="0"/>
    <xf numFmtId="0" fontId="0" fillId="0" borderId="0" xfId="0" applyFont="1" applyAlignment="1">
      <alignment vertical="center"/>
    </xf>
    <xf numFmtId="164" fontId="0" fillId="0" borderId="0" xfId="1" applyFont="1" applyBorder="1" applyAlignment="1" applyProtection="1">
      <alignment vertical="center"/>
    </xf>
    <xf numFmtId="4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4" fontId="3" fillId="0" borderId="0" xfId="1" applyFont="1" applyBorder="1" applyAlignment="1" applyProtection="1">
      <alignment vertical="center"/>
    </xf>
    <xf numFmtId="0" fontId="3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164" fontId="0" fillId="0" borderId="4" xfId="1" applyFont="1" applyBorder="1" applyAlignment="1" applyProtection="1">
      <alignment vertical="center"/>
    </xf>
    <xf numFmtId="164" fontId="5" fillId="0" borderId="6" xfId="1" applyFont="1" applyBorder="1" applyAlignment="1" applyProtection="1">
      <alignment horizontal="center" vertical="center"/>
    </xf>
    <xf numFmtId="164" fontId="0" fillId="0" borderId="7" xfId="1" applyFont="1" applyBorder="1" applyAlignment="1" applyProtection="1">
      <alignment vertical="center"/>
    </xf>
    <xf numFmtId="164" fontId="5" fillId="0" borderId="7" xfId="1" applyFont="1" applyBorder="1" applyAlignment="1" applyProtection="1">
      <alignment vertical="center"/>
    </xf>
    <xf numFmtId="164" fontId="5" fillId="0" borderId="8" xfId="1" applyFont="1" applyBorder="1" applyAlignment="1" applyProtection="1">
      <alignment vertical="center"/>
    </xf>
    <xf numFmtId="164" fontId="5" fillId="0" borderId="9" xfId="1" applyFont="1" applyBorder="1" applyAlignment="1" applyProtection="1">
      <alignment horizontal="center" vertical="center"/>
    </xf>
    <xf numFmtId="164" fontId="5" fillId="0" borderId="10" xfId="1" applyFont="1" applyBorder="1" applyAlignment="1" applyProtection="1">
      <alignment vertical="center"/>
    </xf>
    <xf numFmtId="164" fontId="5" fillId="0" borderId="11" xfId="0" applyNumberFormat="1" applyFont="1" applyBorder="1" applyAlignment="1">
      <alignment vertical="center"/>
    </xf>
    <xf numFmtId="164" fontId="5" fillId="0" borderId="11" xfId="1" applyFont="1" applyBorder="1" applyAlignment="1" applyProtection="1">
      <alignment vertical="center"/>
    </xf>
    <xf numFmtId="165" fontId="5" fillId="0" borderId="12" xfId="0" applyNumberFormat="1" applyFont="1" applyBorder="1" applyAlignment="1">
      <alignment vertical="center"/>
    </xf>
    <xf numFmtId="10" fontId="5" fillId="0" borderId="13" xfId="2" applyNumberFormat="1" applyFont="1" applyBorder="1" applyAlignment="1" applyProtection="1">
      <alignment vertical="center"/>
    </xf>
    <xf numFmtId="164" fontId="5" fillId="0" borderId="0" xfId="1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164" fontId="0" fillId="0" borderId="10" xfId="1" applyFont="1" applyBorder="1" applyAlignment="1" applyProtection="1">
      <alignment vertical="center"/>
    </xf>
    <xf numFmtId="164" fontId="0" fillId="0" borderId="11" xfId="0" applyNumberFormat="1" applyFont="1" applyBorder="1" applyAlignment="1">
      <alignment vertical="center"/>
    </xf>
    <xf numFmtId="164" fontId="0" fillId="0" borderId="11" xfId="1" applyFont="1" applyBorder="1" applyAlignment="1" applyProtection="1">
      <alignment vertical="center"/>
    </xf>
    <xf numFmtId="165" fontId="0" fillId="0" borderId="12" xfId="0" applyNumberFormat="1" applyFont="1" applyBorder="1" applyAlignment="1">
      <alignment vertical="center"/>
    </xf>
    <xf numFmtId="10" fontId="0" fillId="0" borderId="13" xfId="2" applyNumberFormat="1" applyFont="1" applyBorder="1" applyAlignment="1" applyProtection="1">
      <alignment vertical="center"/>
    </xf>
    <xf numFmtId="164" fontId="5" fillId="0" borderId="10" xfId="1" applyFont="1" applyBorder="1" applyAlignment="1" applyProtection="1">
      <alignment horizontal="left" vertical="center"/>
    </xf>
    <xf numFmtId="4" fontId="5" fillId="0" borderId="11" xfId="0" applyNumberFormat="1" applyFont="1" applyBorder="1" applyAlignment="1">
      <alignment horizontal="center" vertical="center"/>
    </xf>
    <xf numFmtId="164" fontId="0" fillId="0" borderId="10" xfId="1" applyFont="1" applyBorder="1" applyAlignment="1" applyProtection="1">
      <alignment horizontal="left" vertical="center"/>
    </xf>
    <xf numFmtId="4" fontId="0" fillId="0" borderId="11" xfId="0" applyNumberFormat="1" applyFont="1" applyBorder="1" applyAlignment="1">
      <alignment horizontal="center" vertical="center"/>
    </xf>
    <xf numFmtId="165" fontId="5" fillId="0" borderId="14" xfId="0" applyNumberFormat="1" applyFont="1" applyBorder="1" applyAlignment="1">
      <alignment vertical="center"/>
    </xf>
    <xf numFmtId="164" fontId="5" fillId="0" borderId="15" xfId="1" applyFont="1" applyBorder="1" applyAlignment="1" applyProtection="1">
      <alignment horizontal="left" vertical="center"/>
    </xf>
    <xf numFmtId="4" fontId="5" fillId="0" borderId="16" xfId="0" applyNumberFormat="1" applyFont="1" applyBorder="1" applyAlignment="1">
      <alignment horizontal="center" vertical="center"/>
    </xf>
    <xf numFmtId="164" fontId="5" fillId="0" borderId="16" xfId="1" applyFont="1" applyBorder="1" applyAlignment="1" applyProtection="1">
      <alignment vertical="center"/>
    </xf>
    <xf numFmtId="166" fontId="5" fillId="0" borderId="17" xfId="0" applyNumberFormat="1" applyFont="1" applyBorder="1" applyAlignment="1">
      <alignment vertical="center"/>
    </xf>
    <xf numFmtId="9" fontId="5" fillId="0" borderId="18" xfId="2" applyFont="1" applyBorder="1" applyAlignment="1" applyProtection="1">
      <alignment vertical="center"/>
    </xf>
    <xf numFmtId="164" fontId="5" fillId="0" borderId="20" xfId="1" applyFont="1" applyBorder="1" applyAlignment="1" applyProtection="1">
      <alignment horizontal="right" vertical="center"/>
    </xf>
    <xf numFmtId="164" fontId="0" fillId="0" borderId="6" xfId="1" applyFont="1" applyBorder="1" applyAlignment="1" applyProtection="1">
      <alignment vertical="center"/>
    </xf>
    <xf numFmtId="0" fontId="0" fillId="0" borderId="7" xfId="0" applyFont="1" applyBorder="1" applyAlignment="1">
      <alignment vertical="center"/>
    </xf>
    <xf numFmtId="1" fontId="0" fillId="0" borderId="9" xfId="1" applyNumberFormat="1" applyFont="1" applyBorder="1" applyAlignment="1" applyProtection="1">
      <alignment horizontal="center" vertical="center"/>
    </xf>
    <xf numFmtId="0" fontId="0" fillId="0" borderId="11" xfId="0" applyFont="1" applyBorder="1" applyAlignment="1">
      <alignment vertical="center"/>
    </xf>
    <xf numFmtId="164" fontId="5" fillId="0" borderId="22" xfId="1" applyFont="1" applyBorder="1" applyAlignment="1" applyProtection="1">
      <alignment vertical="center"/>
    </xf>
    <xf numFmtId="4" fontId="5" fillId="0" borderId="23" xfId="0" applyNumberFormat="1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1" fontId="5" fillId="0" borderId="24" xfId="1" applyNumberFormat="1" applyFont="1" applyBorder="1" applyAlignment="1" applyProtection="1">
      <alignment horizontal="center" vertical="center"/>
    </xf>
    <xf numFmtId="164" fontId="5" fillId="0" borderId="3" xfId="1" applyFont="1" applyBorder="1" applyAlignment="1" applyProtection="1">
      <alignment vertical="center"/>
    </xf>
    <xf numFmtId="4" fontId="5" fillId="0" borderId="0" xfId="0" applyNumberFormat="1" applyFont="1" applyBorder="1" applyAlignment="1">
      <alignment vertical="center"/>
    </xf>
    <xf numFmtId="164" fontId="0" fillId="0" borderId="26" xfId="1" applyFont="1" applyBorder="1" applyAlignment="1" applyProtection="1">
      <alignment vertical="center"/>
    </xf>
    <xf numFmtId="164" fontId="0" fillId="0" borderId="27" xfId="1" applyFont="1" applyBorder="1" applyAlignment="1" applyProtection="1">
      <alignment vertical="center"/>
    </xf>
    <xf numFmtId="0" fontId="0" fillId="0" borderId="27" xfId="0" applyFont="1" applyBorder="1" applyAlignment="1">
      <alignment vertical="center"/>
    </xf>
    <xf numFmtId="1" fontId="0" fillId="0" borderId="5" xfId="1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vertical="center"/>
    </xf>
    <xf numFmtId="1" fontId="6" fillId="0" borderId="0" xfId="1" applyNumberFormat="1" applyFont="1" applyBorder="1" applyAlignment="1" applyProtection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164" fontId="7" fillId="3" borderId="28" xfId="1" applyFont="1" applyFill="1" applyBorder="1" applyAlignment="1" applyProtection="1">
      <alignment horizontal="center" vertical="center"/>
    </xf>
    <xf numFmtId="164" fontId="7" fillId="3" borderId="18" xfId="1" applyFont="1" applyFill="1" applyBorder="1" applyAlignment="1" applyProtection="1">
      <alignment horizontal="center" vertical="center"/>
    </xf>
    <xf numFmtId="0" fontId="0" fillId="0" borderId="29" xfId="0" applyFont="1" applyBorder="1" applyAlignment="1">
      <alignment vertical="center"/>
    </xf>
    <xf numFmtId="0" fontId="0" fillId="0" borderId="29" xfId="0" applyFont="1" applyBorder="1" applyAlignment="1">
      <alignment horizontal="center" vertical="center"/>
    </xf>
    <xf numFmtId="164" fontId="0" fillId="0" borderId="29" xfId="1" applyFont="1" applyBorder="1" applyAlignment="1" applyProtection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>
      <alignment horizontal="center" vertical="center"/>
    </xf>
    <xf numFmtId="2" fontId="0" fillId="0" borderId="12" xfId="0" applyNumberFormat="1" applyFont="1" applyBorder="1" applyAlignment="1">
      <alignment horizontal="center" vertical="center"/>
    </xf>
    <xf numFmtId="164" fontId="0" fillId="0" borderId="12" xfId="1" applyFont="1" applyBorder="1" applyAlignment="1" applyProtection="1">
      <alignment horizontal="center" vertical="center"/>
    </xf>
    <xf numFmtId="0" fontId="0" fillId="0" borderId="0" xfId="0" applyFont="1" applyAlignment="1">
      <alignment vertical="center"/>
    </xf>
    <xf numFmtId="1" fontId="0" fillId="0" borderId="12" xfId="0" applyNumberFormat="1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0" xfId="1" applyFont="1" applyBorder="1" applyAlignment="1" applyProtection="1">
      <alignment horizontal="center" vertical="center"/>
    </xf>
    <xf numFmtId="164" fontId="5" fillId="0" borderId="30" xfId="1" applyFont="1" applyBorder="1" applyAlignment="1" applyProtection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0" fillId="0" borderId="0" xfId="1" applyFont="1" applyBorder="1" applyAlignment="1" applyProtection="1">
      <alignment horizontal="right" vertical="center"/>
    </xf>
    <xf numFmtId="164" fontId="0" fillId="0" borderId="12" xfId="1" applyFont="1" applyBorder="1" applyAlignment="1" applyProtection="1">
      <alignment vertical="center"/>
    </xf>
    <xf numFmtId="164" fontId="5" fillId="3" borderId="31" xfId="1" applyFont="1" applyFill="1" applyBorder="1" applyAlignment="1" applyProtection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0" borderId="12" xfId="1" applyFont="1" applyBorder="1" applyAlignment="1" applyProtection="1">
      <alignment horizontal="center" vertical="center"/>
    </xf>
    <xf numFmtId="167" fontId="0" fillId="0" borderId="12" xfId="1" applyNumberFormat="1" applyFont="1" applyBorder="1" applyAlignment="1" applyProtection="1">
      <alignment horizontal="center" vertical="center"/>
    </xf>
    <xf numFmtId="164" fontId="0" fillId="0" borderId="12" xfId="1" applyFont="1" applyBorder="1" applyAlignment="1" applyProtection="1">
      <alignment horizontal="center" vertical="center"/>
    </xf>
    <xf numFmtId="164" fontId="0" fillId="0" borderId="12" xfId="1" applyFont="1" applyBorder="1" applyAlignment="1" applyProtection="1">
      <alignment horizontal="right" vertical="center"/>
    </xf>
    <xf numFmtId="164" fontId="5" fillId="3" borderId="31" xfId="1" applyFont="1" applyFill="1" applyBorder="1" applyAlignment="1" applyProtection="1">
      <alignment vertical="center"/>
    </xf>
    <xf numFmtId="164" fontId="5" fillId="3" borderId="5" xfId="1" applyFont="1" applyFill="1" applyBorder="1" applyAlignment="1" applyProtection="1">
      <alignment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164" fontId="5" fillId="0" borderId="31" xfId="1" applyFont="1" applyBorder="1" applyAlignment="1" applyProtection="1">
      <alignment vertical="center"/>
    </xf>
    <xf numFmtId="0" fontId="7" fillId="3" borderId="28" xfId="0" applyFont="1" applyFill="1" applyBorder="1" applyAlignment="1">
      <alignment horizontal="center" vertical="center" wrapText="1"/>
    </xf>
    <xf numFmtId="164" fontId="7" fillId="3" borderId="28" xfId="1" applyFont="1" applyFill="1" applyBorder="1" applyAlignment="1" applyProtection="1">
      <alignment horizontal="center" vertical="center" wrapText="1"/>
    </xf>
    <xf numFmtId="13" fontId="0" fillId="0" borderId="12" xfId="0" applyNumberFormat="1" applyFont="1" applyBorder="1" applyAlignment="1">
      <alignment vertical="center"/>
    </xf>
    <xf numFmtId="0" fontId="0" fillId="0" borderId="0" xfId="0" applyFont="1"/>
    <xf numFmtId="1" fontId="0" fillId="0" borderId="12" xfId="0" applyNumberFormat="1" applyFont="1" applyBorder="1" applyAlignment="1">
      <alignment horizontal="center" vertical="center"/>
    </xf>
    <xf numFmtId="0" fontId="0" fillId="0" borderId="16" xfId="0" applyFont="1" applyBorder="1" applyAlignment="1">
      <alignment vertical="center"/>
    </xf>
    <xf numFmtId="164" fontId="0" fillId="0" borderId="16" xfId="1" applyFont="1" applyBorder="1" applyAlignment="1" applyProtection="1">
      <alignment vertical="center"/>
    </xf>
    <xf numFmtId="164" fontId="0" fillId="0" borderId="31" xfId="1" applyFont="1" applyBorder="1" applyAlignment="1" applyProtection="1">
      <alignment vertical="center"/>
    </xf>
    <xf numFmtId="164" fontId="5" fillId="3" borderId="5" xfId="1" applyFont="1" applyFill="1" applyBorder="1" applyAlignment="1" applyProtection="1">
      <alignment horizontal="center" vertical="center"/>
    </xf>
    <xf numFmtId="0" fontId="10" fillId="0" borderId="0" xfId="3" applyFont="1" applyBorder="1" applyAlignment="1" applyProtection="1">
      <alignment vertical="center"/>
    </xf>
    <xf numFmtId="0" fontId="0" fillId="0" borderId="29" xfId="0" applyFont="1" applyBorder="1" applyAlignment="1">
      <alignment horizontal="center" vertical="center"/>
    </xf>
    <xf numFmtId="168" fontId="0" fillId="0" borderId="0" xfId="0" applyNumberFormat="1" applyFont="1" applyAlignment="1">
      <alignment vertical="center"/>
    </xf>
    <xf numFmtId="164" fontId="0" fillId="0" borderId="0" xfId="1" applyFont="1" applyBorder="1" applyAlignment="1" applyProtection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7" fillId="3" borderId="25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164" fontId="7" fillId="3" borderId="32" xfId="1" applyFont="1" applyFill="1" applyBorder="1" applyAlignment="1" applyProtection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12" xfId="0" applyFont="1" applyBorder="1" applyAlignment="1">
      <alignment vertical="center" wrapText="1"/>
    </xf>
    <xf numFmtId="169" fontId="0" fillId="0" borderId="29" xfId="1" applyNumberFormat="1" applyFont="1" applyBorder="1" applyAlignment="1" applyProtection="1">
      <alignment horizontal="center" vertical="center"/>
    </xf>
    <xf numFmtId="4" fontId="0" fillId="0" borderId="12" xfId="0" applyNumberFormat="1" applyFont="1" applyBorder="1" applyAlignment="1">
      <alignment horizontal="center" vertical="center"/>
    </xf>
    <xf numFmtId="169" fontId="0" fillId="0" borderId="12" xfId="1" applyNumberFormat="1" applyFont="1" applyBorder="1" applyAlignment="1" applyProtection="1">
      <alignment horizontal="center" vertical="center"/>
    </xf>
    <xf numFmtId="167" fontId="5" fillId="0" borderId="12" xfId="1" applyNumberFormat="1" applyFont="1" applyBorder="1" applyAlignment="1" applyProtection="1">
      <alignment horizontal="center" vertical="center"/>
    </xf>
    <xf numFmtId="169" fontId="5" fillId="0" borderId="12" xfId="1" applyNumberFormat="1" applyFont="1" applyBorder="1" applyAlignment="1" applyProtection="1">
      <alignment horizontal="center" vertical="center"/>
    </xf>
    <xf numFmtId="3" fontId="0" fillId="0" borderId="1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164" fontId="12" fillId="0" borderId="12" xfId="1" applyFont="1" applyBorder="1" applyAlignment="1" applyProtection="1">
      <alignment horizontal="center" vertical="center"/>
    </xf>
    <xf numFmtId="164" fontId="13" fillId="0" borderId="0" xfId="1" applyFont="1" applyBorder="1" applyAlignment="1" applyProtection="1">
      <alignment vertical="center"/>
    </xf>
    <xf numFmtId="0" fontId="1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164" fontId="5" fillId="3" borderId="5" xfId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vertical="center"/>
    </xf>
    <xf numFmtId="164" fontId="1" fillId="0" borderId="0" xfId="1" applyFont="1" applyBorder="1" applyAlignment="1" applyProtection="1">
      <alignment vertical="center"/>
    </xf>
    <xf numFmtId="164" fontId="0" fillId="0" borderId="34" xfId="1" applyFont="1" applyBorder="1" applyAlignment="1" applyProtection="1">
      <alignment vertical="center"/>
    </xf>
    <xf numFmtId="164" fontId="5" fillId="0" borderId="31" xfId="1" applyFont="1" applyBorder="1" applyAlignment="1" applyProtection="1">
      <alignment horizontal="right" vertical="center"/>
    </xf>
    <xf numFmtId="0" fontId="0" fillId="0" borderId="0" xfId="0" applyFont="1" applyBorder="1"/>
    <xf numFmtId="0" fontId="2" fillId="0" borderId="0" xfId="0" applyFont="1" applyAlignment="1">
      <alignment vertical="center"/>
    </xf>
    <xf numFmtId="0" fontId="15" fillId="0" borderId="36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10" fontId="15" fillId="0" borderId="21" xfId="0" applyNumberFormat="1" applyFont="1" applyBorder="1" applyAlignment="1">
      <alignment horizontal="right" vertical="center"/>
    </xf>
    <xf numFmtId="0" fontId="15" fillId="0" borderId="0" xfId="0" applyFont="1" applyBorder="1" applyAlignment="1">
      <alignment horizontal="left" vertical="center"/>
    </xf>
    <xf numFmtId="0" fontId="16" fillId="0" borderId="12" xfId="0" applyFont="1" applyBorder="1" applyAlignment="1">
      <alignment horizontal="left" vertical="center"/>
    </xf>
    <xf numFmtId="10" fontId="16" fillId="0" borderId="21" xfId="0" applyNumberFormat="1" applyFont="1" applyBorder="1" applyAlignment="1">
      <alignment horizontal="right" vertical="center"/>
    </xf>
    <xf numFmtId="0" fontId="15" fillId="4" borderId="36" xfId="0" applyFont="1" applyFill="1" applyBorder="1" applyAlignment="1">
      <alignment horizontal="left" vertical="center"/>
    </xf>
    <xf numFmtId="0" fontId="16" fillId="4" borderId="12" xfId="0" applyFont="1" applyFill="1" applyBorder="1" applyAlignment="1">
      <alignment horizontal="left" vertical="center"/>
    </xf>
    <xf numFmtId="10" fontId="16" fillId="4" borderId="21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left" vertical="center"/>
    </xf>
    <xf numFmtId="10" fontId="0" fillId="0" borderId="0" xfId="0" applyNumberFormat="1" applyFont="1"/>
    <xf numFmtId="9" fontId="15" fillId="0" borderId="0" xfId="2" applyFont="1" applyBorder="1" applyAlignment="1" applyProtection="1">
      <alignment horizontal="right" vertical="center"/>
    </xf>
    <xf numFmtId="10" fontId="0" fillId="0" borderId="0" xfId="0" applyNumberFormat="1" applyFont="1" applyBorder="1"/>
    <xf numFmtId="0" fontId="15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left" vertical="center"/>
    </xf>
    <xf numFmtId="0" fontId="15" fillId="5" borderId="37" xfId="0" applyFont="1" applyFill="1" applyBorder="1" applyAlignment="1">
      <alignment horizontal="left" vertical="center"/>
    </xf>
    <xf numFmtId="0" fontId="16" fillId="5" borderId="14" xfId="0" applyFont="1" applyFill="1" applyBorder="1" applyAlignment="1">
      <alignment horizontal="left" vertical="center"/>
    </xf>
    <xf numFmtId="10" fontId="16" fillId="5" borderId="38" xfId="0" applyNumberFormat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left" vertical="center"/>
    </xf>
    <xf numFmtId="10" fontId="16" fillId="0" borderId="0" xfId="0" applyNumberFormat="1" applyFont="1" applyBorder="1" applyAlignment="1">
      <alignment horizontal="right" vertical="center"/>
    </xf>
    <xf numFmtId="0" fontId="17" fillId="6" borderId="0" xfId="0" applyFont="1" applyFill="1" applyBorder="1" applyAlignment="1">
      <alignment horizontal="left" vertical="center"/>
    </xf>
    <xf numFmtId="10" fontId="15" fillId="0" borderId="0" xfId="0" applyNumberFormat="1" applyFont="1" applyBorder="1" applyAlignment="1">
      <alignment horizontal="right" vertical="center"/>
    </xf>
    <xf numFmtId="0" fontId="15" fillId="6" borderId="0" xfId="0" applyFont="1" applyFill="1" applyBorder="1" applyAlignment="1">
      <alignment horizontal="left" vertical="center"/>
    </xf>
    <xf numFmtId="0" fontId="16" fillId="0" borderId="10" xfId="0" applyFont="1" applyBorder="1"/>
    <xf numFmtId="0" fontId="3" fillId="0" borderId="13" xfId="0" applyFont="1" applyBorder="1"/>
    <xf numFmtId="0" fontId="16" fillId="0" borderId="39" xfId="0" applyFont="1" applyBorder="1"/>
    <xf numFmtId="164" fontId="16" fillId="0" borderId="21" xfId="1" applyFont="1" applyBorder="1" applyAlignment="1" applyProtection="1"/>
    <xf numFmtId="0" fontId="16" fillId="0" borderId="36" xfId="0" applyFont="1" applyBorder="1"/>
    <xf numFmtId="0" fontId="3" fillId="0" borderId="36" xfId="0" applyFont="1" applyBorder="1"/>
    <xf numFmtId="164" fontId="3" fillId="0" borderId="21" xfId="1" applyFont="1" applyBorder="1" applyAlignment="1" applyProtection="1"/>
    <xf numFmtId="0" fontId="3" fillId="0" borderId="39" xfId="0" applyFont="1" applyBorder="1"/>
    <xf numFmtId="164" fontId="3" fillId="0" borderId="40" xfId="1" applyFont="1" applyBorder="1" applyAlignment="1" applyProtection="1"/>
    <xf numFmtId="164" fontId="3" fillId="0" borderId="13" xfId="1" applyFont="1" applyBorder="1" applyAlignment="1" applyProtection="1"/>
    <xf numFmtId="0" fontId="3" fillId="0" borderId="41" xfId="0" applyFont="1" applyBorder="1"/>
    <xf numFmtId="164" fontId="3" fillId="0" borderId="42" xfId="1" applyFont="1" applyBorder="1" applyAlignment="1" applyProtection="1"/>
    <xf numFmtId="0" fontId="3" fillId="0" borderId="3" xfId="0" applyFont="1" applyBorder="1"/>
    <xf numFmtId="0" fontId="3" fillId="0" borderId="4" xfId="0" applyFont="1" applyBorder="1"/>
    <xf numFmtId="0" fontId="16" fillId="0" borderId="43" xfId="0" applyFont="1" applyBorder="1"/>
    <xf numFmtId="170" fontId="16" fillId="0" borderId="40" xfId="0" applyNumberFormat="1" applyFont="1" applyBorder="1"/>
    <xf numFmtId="0" fontId="16" fillId="0" borderId="44" xfId="0" applyFont="1" applyBorder="1"/>
    <xf numFmtId="0" fontId="16" fillId="0" borderId="40" xfId="0" applyFont="1" applyBorder="1"/>
    <xf numFmtId="0" fontId="5" fillId="0" borderId="0" xfId="0" applyFont="1"/>
    <xf numFmtId="0" fontId="4" fillId="0" borderId="40" xfId="0" applyFont="1" applyBorder="1"/>
    <xf numFmtId="9" fontId="4" fillId="0" borderId="40" xfId="0" applyNumberFormat="1" applyFont="1" applyBorder="1"/>
    <xf numFmtId="170" fontId="4" fillId="0" borderId="40" xfId="0" applyNumberFormat="1" applyFont="1" applyBorder="1"/>
    <xf numFmtId="0" fontId="16" fillId="0" borderId="21" xfId="0" applyFont="1" applyBorder="1"/>
    <xf numFmtId="0" fontId="16" fillId="0" borderId="22" xfId="0" applyFont="1" applyBorder="1"/>
    <xf numFmtId="170" fontId="4" fillId="0" borderId="24" xfId="0" applyNumberFormat="1" applyFont="1" applyBorder="1"/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4" fillId="0" borderId="3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/>
    <xf numFmtId="9" fontId="3" fillId="0" borderId="36" xfId="2" applyFont="1" applyBorder="1" applyAlignment="1" applyProtection="1"/>
    <xf numFmtId="9" fontId="3" fillId="0" borderId="12" xfId="2" applyFont="1" applyBorder="1" applyAlignment="1" applyProtection="1">
      <alignment horizontal="center"/>
    </xf>
    <xf numFmtId="9" fontId="3" fillId="0" borderId="21" xfId="2" applyFont="1" applyBorder="1" applyAlignment="1" applyProtection="1"/>
    <xf numFmtId="0" fontId="3" fillId="0" borderId="45" xfId="0" applyFont="1" applyBorder="1" applyAlignment="1">
      <alignment horizontal="left" vertical="center"/>
    </xf>
    <xf numFmtId="0" fontId="3" fillId="0" borderId="46" xfId="0" applyFont="1" applyBorder="1" applyAlignment="1">
      <alignment horizontal="center" vertical="center"/>
    </xf>
    <xf numFmtId="10" fontId="3" fillId="0" borderId="9" xfId="0" applyNumberFormat="1" applyFont="1" applyBorder="1" applyAlignment="1">
      <alignment horizontal="center" vertical="center"/>
    </xf>
    <xf numFmtId="10" fontId="3" fillId="0" borderId="36" xfId="2" applyNumberFormat="1" applyFont="1" applyBorder="1" applyAlignment="1" applyProtection="1">
      <alignment horizontal="right"/>
    </xf>
    <xf numFmtId="10" fontId="3" fillId="0" borderId="12" xfId="2" applyNumberFormat="1" applyFont="1" applyBorder="1" applyAlignment="1" applyProtection="1">
      <alignment horizontal="right"/>
    </xf>
    <xf numFmtId="10" fontId="3" fillId="0" borderId="21" xfId="2" applyNumberFormat="1" applyFont="1" applyBorder="1" applyAlignment="1" applyProtection="1">
      <alignment horizontal="right"/>
    </xf>
    <xf numFmtId="0" fontId="3" fillId="0" borderId="36" xfId="0" applyFont="1" applyBorder="1" applyAlignment="1">
      <alignment horizontal="left" vertical="center"/>
    </xf>
    <xf numFmtId="0" fontId="3" fillId="0" borderId="12" xfId="0" applyFont="1" applyBorder="1" applyAlignment="1">
      <alignment horizontal="center" vertical="center"/>
    </xf>
    <xf numFmtId="10" fontId="3" fillId="0" borderId="21" xfId="0" applyNumberFormat="1" applyFont="1" applyBorder="1" applyAlignment="1">
      <alignment horizontal="center" vertical="center"/>
    </xf>
    <xf numFmtId="10" fontId="3" fillId="0" borderId="36" xfId="2" applyNumberFormat="1" applyFont="1" applyBorder="1" applyAlignment="1" applyProtection="1"/>
    <xf numFmtId="10" fontId="3" fillId="0" borderId="12" xfId="2" applyNumberFormat="1" applyFont="1" applyBorder="1" applyAlignment="1" applyProtection="1">
      <alignment horizontal="center"/>
    </xf>
    <xf numFmtId="10" fontId="3" fillId="0" borderId="21" xfId="2" applyNumberFormat="1" applyFont="1" applyBorder="1" applyAlignment="1" applyProtection="1"/>
    <xf numFmtId="0" fontId="3" fillId="0" borderId="36" xfId="0" applyFont="1" applyBorder="1"/>
    <xf numFmtId="0" fontId="3" fillId="0" borderId="39" xfId="0" applyFont="1" applyBorder="1" applyAlignment="1">
      <alignment horizontal="left" vertical="center"/>
    </xf>
    <xf numFmtId="10" fontId="3" fillId="0" borderId="40" xfId="0" applyNumberFormat="1" applyFont="1" applyBorder="1" applyAlignment="1">
      <alignment horizontal="center" vertical="center"/>
    </xf>
    <xf numFmtId="0" fontId="3" fillId="0" borderId="30" xfId="0" applyFont="1" applyBorder="1" applyAlignment="1">
      <alignment horizontal="left" vertical="center"/>
    </xf>
    <xf numFmtId="10" fontId="3" fillId="0" borderId="30" xfId="0" applyNumberFormat="1" applyFont="1" applyBorder="1" applyAlignment="1">
      <alignment horizontal="center" vertical="center"/>
    </xf>
    <xf numFmtId="0" fontId="3" fillId="0" borderId="34" xfId="0" applyFont="1" applyBorder="1"/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10" fontId="3" fillId="0" borderId="31" xfId="0" applyNumberFormat="1" applyFont="1" applyBorder="1" applyAlignment="1">
      <alignment vertical="center"/>
    </xf>
    <xf numFmtId="0" fontId="3" fillId="0" borderId="12" xfId="0" applyFont="1" applyBorder="1" applyAlignment="1">
      <alignment horizontal="center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47" xfId="0" applyFont="1" applyBorder="1" applyAlignment="1">
      <alignment vertical="center"/>
    </xf>
    <xf numFmtId="0" fontId="4" fillId="4" borderId="15" xfId="0" applyFont="1" applyFill="1" applyBorder="1" applyAlignment="1">
      <alignment vertical="center" wrapText="1"/>
    </xf>
    <xf numFmtId="0" fontId="3" fillId="4" borderId="16" xfId="0" applyFont="1" applyFill="1" applyBorder="1" applyAlignment="1">
      <alignment vertical="center"/>
    </xf>
    <xf numFmtId="10" fontId="4" fillId="4" borderId="31" xfId="0" applyNumberFormat="1" applyFont="1" applyFill="1" applyBorder="1" applyAlignment="1">
      <alignment horizontal="center" vertical="center" wrapText="1"/>
    </xf>
    <xf numFmtId="10" fontId="3" fillId="0" borderId="37" xfId="2" applyNumberFormat="1" applyFont="1" applyBorder="1" applyAlignment="1" applyProtection="1">
      <alignment horizontal="right"/>
    </xf>
    <xf numFmtId="10" fontId="3" fillId="0" borderId="14" xfId="2" applyNumberFormat="1" applyFont="1" applyBorder="1" applyAlignment="1" applyProtection="1">
      <alignment horizontal="right"/>
    </xf>
    <xf numFmtId="10" fontId="3" fillId="0" borderId="38" xfId="2" applyNumberFormat="1" applyFont="1" applyBorder="1" applyAlignment="1" applyProtection="1">
      <alignment horizontal="right"/>
    </xf>
    <xf numFmtId="0" fontId="16" fillId="0" borderId="36" xfId="0" applyFont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2" fontId="15" fillId="8" borderId="12" xfId="0" applyNumberFormat="1" applyFont="1" applyFill="1" applyBorder="1" applyAlignment="1">
      <alignment horizontal="right" vertical="center"/>
    </xf>
    <xf numFmtId="0" fontId="15" fillId="0" borderId="37" xfId="0" applyFont="1" applyBorder="1" applyAlignment="1">
      <alignment horizontal="center" vertical="center"/>
    </xf>
    <xf numFmtId="2" fontId="15" fillId="8" borderId="14" xfId="0" applyNumberFormat="1" applyFont="1" applyFill="1" applyBorder="1" applyAlignment="1">
      <alignment horizontal="right" vertical="center"/>
    </xf>
    <xf numFmtId="0" fontId="0" fillId="0" borderId="48" xfId="0" applyFont="1" applyBorder="1"/>
    <xf numFmtId="0" fontId="18" fillId="0" borderId="48" xfId="0" applyFont="1" applyBorder="1" applyAlignment="1">
      <alignment horizontal="justify"/>
    </xf>
    <xf numFmtId="0" fontId="18" fillId="0" borderId="49" xfId="0" applyFont="1" applyBorder="1" applyAlignment="1">
      <alignment horizontal="justify"/>
    </xf>
    <xf numFmtId="0" fontId="20" fillId="0" borderId="12" xfId="0" applyFont="1" applyBorder="1" applyAlignment="1">
      <alignment horizontal="center" vertical="center" wrapText="1"/>
    </xf>
    <xf numFmtId="0" fontId="2" fillId="0" borderId="51" xfId="0" applyFont="1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0" fillId="0" borderId="0" xfId="0" applyFont="1"/>
    <xf numFmtId="0" fontId="0" fillId="8" borderId="12" xfId="0" applyFont="1" applyFill="1" applyBorder="1" applyAlignment="1">
      <alignment horizontal="center"/>
    </xf>
    <xf numFmtId="0" fontId="4" fillId="0" borderId="36" xfId="0" applyFont="1" applyBorder="1"/>
    <xf numFmtId="0" fontId="4" fillId="0" borderId="12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3" fillId="0" borderId="21" xfId="0" applyFont="1" applyBorder="1"/>
    <xf numFmtId="0" fontId="3" fillId="0" borderId="37" xfId="0" applyFont="1" applyBorder="1"/>
    <xf numFmtId="0" fontId="5" fillId="8" borderId="0" xfId="0" applyFont="1" applyFill="1"/>
    <xf numFmtId="164" fontId="0" fillId="0" borderId="29" xfId="1" applyFont="1" applyFill="1" applyBorder="1" applyAlignment="1" applyProtection="1">
      <alignment horizontal="center" vertical="center"/>
    </xf>
    <xf numFmtId="169" fontId="0" fillId="0" borderId="29" xfId="1" applyNumberFormat="1" applyFont="1" applyFill="1" applyBorder="1" applyAlignment="1" applyProtection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4" fillId="7" borderId="1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0" fillId="0" borderId="29" xfId="0" applyBorder="1" applyAlignment="1">
      <alignment vertical="center"/>
    </xf>
    <xf numFmtId="0" fontId="0" fillId="0" borderId="12" xfId="0" applyBorder="1" applyAlignment="1">
      <alignment vertical="center"/>
    </xf>
    <xf numFmtId="0" fontId="25" fillId="0" borderId="0" xfId="3" applyFont="1" applyBorder="1" applyAlignment="1" applyProtection="1">
      <alignment vertical="center"/>
    </xf>
    <xf numFmtId="0" fontId="26" fillId="0" borderId="0" xfId="0" applyFont="1" applyBorder="1" applyAlignment="1">
      <alignment vertical="center"/>
    </xf>
    <xf numFmtId="0" fontId="0" fillId="0" borderId="33" xfId="0" applyBorder="1" applyAlignment="1">
      <alignment vertical="center"/>
    </xf>
    <xf numFmtId="167" fontId="0" fillId="0" borderId="11" xfId="1" applyNumberFormat="1" applyFont="1" applyBorder="1" applyAlignment="1" applyProtection="1">
      <alignment vertical="center"/>
    </xf>
    <xf numFmtId="0" fontId="21" fillId="9" borderId="0" xfId="0" applyFont="1" applyFill="1" applyBorder="1"/>
    <xf numFmtId="0" fontId="27" fillId="9" borderId="0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2" xfId="0" applyFont="1" applyFill="1" applyBorder="1" applyAlignment="1">
      <alignment horizontal="center" vertical="center"/>
    </xf>
    <xf numFmtId="2" fontId="0" fillId="0" borderId="12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164" fontId="5" fillId="3" borderId="0" xfId="1" applyFont="1" applyFill="1" applyBorder="1" applyAlignment="1" applyProtection="1">
      <alignment horizontal="center" vertical="center"/>
    </xf>
    <xf numFmtId="0" fontId="0" fillId="0" borderId="0" xfId="0" applyFont="1" applyAlignment="1">
      <alignment horizontal="center" vertical="center"/>
    </xf>
    <xf numFmtId="171" fontId="0" fillId="8" borderId="12" xfId="0" applyNumberFormat="1" applyFont="1" applyFill="1" applyBorder="1" applyAlignment="1">
      <alignment horizontal="center"/>
    </xf>
    <xf numFmtId="171" fontId="5" fillId="8" borderId="0" xfId="0" applyNumberFormat="1" applyFont="1" applyFill="1" applyAlignment="1">
      <alignment horizontal="center"/>
    </xf>
    <xf numFmtId="0" fontId="28" fillId="0" borderId="0" xfId="0" applyFont="1" applyAlignment="1">
      <alignment vertical="center"/>
    </xf>
    <xf numFmtId="164" fontId="13" fillId="0" borderId="29" xfId="1" applyFont="1" applyBorder="1" applyAlignment="1" applyProtection="1">
      <alignment horizontal="center" vertical="center"/>
    </xf>
    <xf numFmtId="164" fontId="13" fillId="0" borderId="12" xfId="1" applyFont="1" applyBorder="1" applyAlignment="1" applyProtection="1">
      <alignment horizontal="center" vertical="center"/>
    </xf>
    <xf numFmtId="4" fontId="13" fillId="0" borderId="29" xfId="0" applyNumberFormat="1" applyFont="1" applyBorder="1" applyAlignment="1">
      <alignment horizontal="center" vertical="center"/>
    </xf>
    <xf numFmtId="0" fontId="28" fillId="8" borderId="12" xfId="0" applyFont="1" applyFill="1" applyBorder="1"/>
    <xf numFmtId="2" fontId="0" fillId="0" borderId="12" xfId="0" applyNumberFormat="1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3" fillId="8" borderId="12" xfId="0" applyFont="1" applyFill="1" applyBorder="1" applyAlignment="1">
      <alignment horizontal="center"/>
    </xf>
    <xf numFmtId="4" fontId="13" fillId="8" borderId="1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 vertical="center"/>
    </xf>
    <xf numFmtId="164" fontId="5" fillId="0" borderId="0" xfId="1" applyFont="1" applyBorder="1" applyAlignment="1" applyProtection="1">
      <alignment horizontal="right" vertical="center"/>
    </xf>
    <xf numFmtId="4" fontId="23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/>
    </xf>
    <xf numFmtId="164" fontId="1" fillId="2" borderId="5" xfId="1" applyFont="1" applyFill="1" applyBorder="1" applyAlignment="1" applyProtection="1">
      <alignment horizontal="center" vertical="center"/>
    </xf>
    <xf numFmtId="164" fontId="5" fillId="0" borderId="10" xfId="1" applyFont="1" applyBorder="1" applyAlignment="1" applyProtection="1">
      <alignment horizontal="left" vertical="center"/>
    </xf>
    <xf numFmtId="0" fontId="14" fillId="0" borderId="0" xfId="0" applyFont="1" applyBorder="1" applyAlignment="1">
      <alignment horizontal="left" vertical="center"/>
    </xf>
    <xf numFmtId="164" fontId="5" fillId="0" borderId="19" xfId="1" applyFont="1" applyBorder="1" applyAlignment="1" applyProtection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24" fillId="2" borderId="35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4" fillId="7" borderId="35" xfId="0" applyFont="1" applyFill="1" applyBorder="1" applyAlignment="1">
      <alignment horizontal="center"/>
    </xf>
    <xf numFmtId="0" fontId="1" fillId="7" borderId="35" xfId="0" applyFont="1" applyFill="1" applyBorder="1" applyAlignment="1">
      <alignment horizontal="center"/>
    </xf>
    <xf numFmtId="0" fontId="24" fillId="7" borderId="53" xfId="0" applyFont="1" applyFill="1" applyBorder="1" applyAlignment="1">
      <alignment horizontal="center" vertical="center"/>
    </xf>
    <xf numFmtId="0" fontId="1" fillId="7" borderId="54" xfId="0" applyFont="1" applyFill="1" applyBorder="1" applyAlignment="1">
      <alignment horizontal="center" vertical="center"/>
    </xf>
    <xf numFmtId="0" fontId="1" fillId="7" borderId="55" xfId="0" applyFont="1" applyFill="1" applyBorder="1" applyAlignment="1">
      <alignment horizontal="center" vertical="center"/>
    </xf>
    <xf numFmtId="9" fontId="4" fillId="0" borderId="35" xfId="2" applyFont="1" applyBorder="1" applyAlignment="1" applyProtection="1">
      <alignment horizontal="center"/>
    </xf>
    <xf numFmtId="0" fontId="3" fillId="0" borderId="30" xfId="0" applyFont="1" applyBorder="1" applyAlignment="1">
      <alignment horizontal="center" vertical="center"/>
    </xf>
    <xf numFmtId="0" fontId="24" fillId="7" borderId="15" xfId="0" applyFont="1" applyFill="1" applyBorder="1" applyAlignment="1">
      <alignment horizontal="center" vertical="center"/>
    </xf>
    <xf numFmtId="0" fontId="1" fillId="7" borderId="15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4" fillId="7" borderId="35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4" fillId="8" borderId="50" xfId="0" applyFont="1" applyFill="1" applyBorder="1" applyAlignment="1">
      <alignment horizontal="center"/>
    </xf>
    <xf numFmtId="0" fontId="0" fillId="0" borderId="50" xfId="0" applyBorder="1" applyAlignment="1">
      <alignment horizontal="center"/>
    </xf>
  </cellXfs>
  <cellStyles count="4">
    <cellStyle name="Hiperlink" xfId="3" builtinId="8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CE1"/>
      <rgbColor rgb="FFCCFFFF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B9CDE5"/>
      <rgbColor rgb="FFFF99CC"/>
      <rgbColor rgb="FFBFBFBF"/>
      <rgbColor rgb="FFDDD9C3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133200</xdr:colOff>
      <xdr:row>6</xdr:row>
      <xdr:rowOff>28440</xdr:rowOff>
    </xdr:from>
    <xdr:to>
      <xdr:col>0</xdr:col>
      <xdr:colOff>1418760</xdr:colOff>
      <xdr:row>8</xdr:row>
      <xdr:rowOff>66240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133200" y="742680"/>
          <a:ext cx="1285560" cy="3614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85680</xdr:colOff>
      <xdr:row>9</xdr:row>
      <xdr:rowOff>9360</xdr:rowOff>
    </xdr:from>
    <xdr:to>
      <xdr:col>0</xdr:col>
      <xdr:colOff>2123640</xdr:colOff>
      <xdr:row>11</xdr:row>
      <xdr:rowOff>56520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/>
        <a:stretch/>
      </xdr:blipFill>
      <xdr:spPr>
        <a:xfrm>
          <a:off x="85680" y="1209240"/>
          <a:ext cx="2037960" cy="37116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78"/>
  <sheetViews>
    <sheetView view="pageBreakPreview" topLeftCell="A151" zoomScaleSheetLayoutView="100" zoomScalePageLayoutView="115" workbookViewId="0">
      <selection activeCell="C110" sqref="C110"/>
    </sheetView>
  </sheetViews>
  <sheetFormatPr defaultRowHeight="12.75" x14ac:dyDescent="0.2"/>
  <cols>
    <col min="1" max="1" width="49" style="1"/>
    <col min="2" max="2" width="15.85546875" style="1"/>
    <col min="3" max="3" width="11.5703125" style="1"/>
    <col min="4" max="4" width="14.42578125" style="2"/>
    <col min="5" max="5" width="15.28515625" style="2"/>
    <col min="6" max="6" width="16.28515625" style="2"/>
    <col min="7" max="7" width="27.85546875" style="2"/>
    <col min="8" max="8" width="9" style="1"/>
    <col min="9" max="9" width="14.28515625" style="1"/>
    <col min="10" max="10" width="13.28515625" style="1"/>
    <col min="11" max="1025" width="9" style="1"/>
  </cols>
  <sheetData>
    <row r="1" spans="1:1024" ht="15.6" customHeight="1" x14ac:dyDescent="0.2">
      <c r="A1" s="278" t="s">
        <v>228</v>
      </c>
      <c r="B1" s="279"/>
      <c r="C1" s="279"/>
      <c r="D1" s="279"/>
      <c r="E1" s="279"/>
      <c r="F1" s="279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  <c r="AIY1"/>
      <c r="AIZ1"/>
      <c r="AJA1"/>
      <c r="AJB1"/>
      <c r="AJC1"/>
      <c r="AJD1"/>
      <c r="AJE1"/>
      <c r="AJF1"/>
      <c r="AJG1"/>
      <c r="AJH1"/>
      <c r="AJI1"/>
      <c r="AJJ1"/>
      <c r="AJK1"/>
      <c r="AJL1"/>
      <c r="AJM1"/>
      <c r="AJN1"/>
      <c r="AJO1"/>
      <c r="AJP1"/>
      <c r="AJQ1"/>
      <c r="AJR1"/>
      <c r="AJS1"/>
      <c r="AJT1"/>
      <c r="AJU1"/>
      <c r="AJV1"/>
      <c r="AJW1"/>
      <c r="AJX1"/>
      <c r="AJY1"/>
      <c r="AJZ1"/>
      <c r="AKA1"/>
      <c r="AKB1"/>
      <c r="AKC1"/>
      <c r="AKD1"/>
      <c r="AKE1"/>
      <c r="AKF1"/>
      <c r="AKG1"/>
      <c r="AKH1"/>
      <c r="AKI1"/>
      <c r="AKJ1"/>
      <c r="AKK1"/>
      <c r="AKL1"/>
      <c r="AKM1"/>
      <c r="AKN1"/>
      <c r="AKO1"/>
      <c r="AKP1"/>
      <c r="AKQ1"/>
      <c r="AKR1"/>
      <c r="AKS1"/>
      <c r="AKT1"/>
      <c r="AKU1"/>
      <c r="AKV1"/>
      <c r="AKW1"/>
      <c r="AKX1"/>
      <c r="AKY1"/>
      <c r="AKZ1"/>
      <c r="ALA1"/>
      <c r="ALB1"/>
      <c r="ALC1"/>
      <c r="ALD1"/>
      <c r="ALE1"/>
      <c r="ALF1"/>
      <c r="ALG1"/>
      <c r="ALH1"/>
      <c r="ALI1"/>
      <c r="ALJ1"/>
      <c r="ALK1"/>
      <c r="ALL1"/>
      <c r="ALM1"/>
      <c r="ALN1"/>
      <c r="ALO1"/>
      <c r="ALP1"/>
      <c r="ALQ1"/>
      <c r="ALR1"/>
      <c r="ALS1"/>
      <c r="ALT1"/>
      <c r="ALU1"/>
      <c r="ALV1"/>
      <c r="ALW1"/>
      <c r="ALX1"/>
      <c r="ALY1"/>
      <c r="ALZ1"/>
      <c r="AMA1"/>
      <c r="AMB1"/>
      <c r="AMC1"/>
      <c r="AMD1"/>
      <c r="AME1"/>
      <c r="AMF1"/>
      <c r="AMG1"/>
      <c r="AMH1"/>
      <c r="AMI1"/>
      <c r="AMJ1"/>
    </row>
    <row r="2" spans="1:1024" ht="15.6" customHeight="1" x14ac:dyDescent="0.2">
      <c r="A2" s="4"/>
      <c r="B2" s="3"/>
      <c r="C2" s="3"/>
      <c r="D2" s="3"/>
      <c r="E2" s="3"/>
      <c r="F2" s="3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s="6" customFormat="1" ht="18" x14ac:dyDescent="0.2">
      <c r="A3" s="280" t="s">
        <v>227</v>
      </c>
      <c r="B3" s="281"/>
      <c r="C3" s="281"/>
      <c r="D3" s="281"/>
      <c r="E3" s="281"/>
      <c r="F3" s="281"/>
      <c r="G3" s="5"/>
    </row>
    <row r="4" spans="1:1024" ht="21.75" customHeight="1" x14ac:dyDescent="0.2">
      <c r="A4" s="283" t="s">
        <v>0</v>
      </c>
      <c r="B4" s="283"/>
      <c r="C4" s="283"/>
      <c r="D4" s="283"/>
      <c r="E4" s="283"/>
      <c r="F4" s="283"/>
      <c r="G4" s="5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10.9" customHeight="1" x14ac:dyDescent="0.2">
      <c r="A5" s="7"/>
      <c r="B5" s="8"/>
      <c r="C5" s="8"/>
      <c r="F5" s="9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15.75" customHeight="1" x14ac:dyDescent="0.2">
      <c r="A6" s="284" t="s">
        <v>1</v>
      </c>
      <c r="B6" s="284"/>
      <c r="C6" s="284"/>
      <c r="D6" s="284"/>
      <c r="E6" s="284"/>
      <c r="F6" s="284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.75" customHeight="1" x14ac:dyDescent="0.2">
      <c r="A7" s="10" t="s">
        <v>2</v>
      </c>
      <c r="B7" s="11"/>
      <c r="C7" s="11"/>
      <c r="D7" s="12"/>
      <c r="E7" s="13" t="s">
        <v>3</v>
      </c>
      <c r="F7" s="14" t="s">
        <v>4</v>
      </c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21" customFormat="1" ht="15.75" customHeight="1" x14ac:dyDescent="0.2">
      <c r="A8" s="15" t="str">
        <f>+A33</f>
        <v>1. Serviços</v>
      </c>
      <c r="B8" s="16"/>
      <c r="C8" s="17"/>
      <c r="D8" s="17"/>
      <c r="E8" s="18">
        <f>+F58</f>
        <v>3063.8042181818182</v>
      </c>
      <c r="F8" s="19">
        <f t="shared" ref="F8:F21" si="0">IFERROR(E8/$E$22,0)</f>
        <v>0.28826988036096796</v>
      </c>
      <c r="G8" s="20"/>
    </row>
    <row r="9" spans="1:1024" ht="15.75" customHeight="1" x14ac:dyDescent="0.2">
      <c r="A9" s="22" t="str">
        <f>A35</f>
        <v xml:space="preserve">1.1. Motorista </v>
      </c>
      <c r="B9" s="23"/>
      <c r="C9" s="24"/>
      <c r="D9" s="24"/>
      <c r="E9" s="25">
        <f>F48</f>
        <v>2649.8042181818182</v>
      </c>
      <c r="F9" s="26">
        <f t="shared" si="0"/>
        <v>0.24931708769843158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  <c r="AMJ9"/>
    </row>
    <row r="10" spans="1:1024" ht="15.75" customHeight="1" x14ac:dyDescent="0.2">
      <c r="A10" s="22" t="str">
        <f>A50</f>
        <v>1.2. Vale alimentação</v>
      </c>
      <c r="B10" s="23"/>
      <c r="C10" s="24"/>
      <c r="D10" s="24"/>
      <c r="E10" s="25">
        <f>F55</f>
        <v>414</v>
      </c>
      <c r="F10" s="26">
        <f t="shared" si="0"/>
        <v>3.895279266253638E-2</v>
      </c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</row>
    <row r="11" spans="1:1024" s="21" customFormat="1" ht="15.75" customHeight="1" x14ac:dyDescent="0.2">
      <c r="A11" s="285" t="str">
        <f>+A60</f>
        <v>2. Uniformes e Equipamentos de Proteção Individual</v>
      </c>
      <c r="B11" s="285"/>
      <c r="C11" s="285"/>
      <c r="D11" s="17"/>
      <c r="E11" s="18">
        <f>+F68</f>
        <v>10.878</v>
      </c>
      <c r="F11" s="19">
        <f t="shared" si="0"/>
        <v>1.0234987405388183E-3</v>
      </c>
      <c r="G11" s="20"/>
    </row>
    <row r="12" spans="1:1024" ht="15.75" customHeight="1" x14ac:dyDescent="0.2">
      <c r="A12" s="27" t="str">
        <f>+A70</f>
        <v>3. Veículos e Equipamentos</v>
      </c>
      <c r="B12" s="28"/>
      <c r="C12" s="17"/>
      <c r="D12" s="17"/>
      <c r="E12" s="18">
        <f>+F132</f>
        <v>4709.8702773124996</v>
      </c>
      <c r="F12" s="19">
        <f t="shared" si="0"/>
        <v>0.44314637772849402</v>
      </c>
      <c r="G12" s="20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ht="15.75" customHeight="1" x14ac:dyDescent="0.2">
      <c r="A13" s="29" t="str">
        <f>A72</f>
        <v>3.1. Veículo Van Capacidade 15 passageiros - Ano 2013</v>
      </c>
      <c r="B13" s="30"/>
      <c r="C13" s="24"/>
      <c r="D13" s="24"/>
      <c r="E13" s="25">
        <f>SUM(E14:E19)</f>
        <v>4698.9922773124999</v>
      </c>
      <c r="F13" s="26">
        <f t="shared" si="0"/>
        <v>0.44212287898795521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5.75" customHeight="1" x14ac:dyDescent="0.2">
      <c r="A14" s="29" t="str">
        <f>A74</f>
        <v>3.1.1. Depreciação</v>
      </c>
      <c r="B14" s="30"/>
      <c r="C14" s="24"/>
      <c r="D14" s="24"/>
      <c r="E14" s="25">
        <f>F83</f>
        <v>539.44597500000009</v>
      </c>
      <c r="F14" s="26">
        <f t="shared" si="0"/>
        <v>5.0755862842547794E-2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  <c r="AMJ14"/>
    </row>
    <row r="15" spans="1:1024" ht="15.75" customHeight="1" x14ac:dyDescent="0.2">
      <c r="A15" s="29" t="str">
        <f>A85</f>
        <v>3.1.2. Remuneração do Capital</v>
      </c>
      <c r="B15" s="30"/>
      <c r="C15" s="24"/>
      <c r="D15" s="24"/>
      <c r="E15" s="25">
        <f>F94</f>
        <v>380.16830231250003</v>
      </c>
      <c r="F15" s="26">
        <f t="shared" si="0"/>
        <v>3.576960641750547E-2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  <c r="AMJ15"/>
    </row>
    <row r="16" spans="1:1024" ht="15.75" customHeight="1" x14ac:dyDescent="0.2">
      <c r="A16" s="29" t="str">
        <f>A96</f>
        <v>3.1.3. Impostos e Seguros</v>
      </c>
      <c r="B16" s="30"/>
      <c r="C16" s="24"/>
      <c r="D16" s="24"/>
      <c r="E16" s="25">
        <f>F102</f>
        <v>352.42400000000004</v>
      </c>
      <c r="F16" s="26">
        <f t="shared" si="0"/>
        <v>3.3159176331646674E-2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</row>
    <row r="17" spans="1:1024" ht="15.75" customHeight="1" x14ac:dyDescent="0.2">
      <c r="A17" s="29" t="str">
        <f>A105</f>
        <v>3.1.4. Consumos</v>
      </c>
      <c r="B17" s="30"/>
      <c r="C17" s="24"/>
      <c r="D17" s="24"/>
      <c r="E17" s="25">
        <f>F114</f>
        <v>1946.5727999999999</v>
      </c>
      <c r="F17" s="26">
        <f t="shared" si="0"/>
        <v>0.18315083739355772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</row>
    <row r="18" spans="1:1024" ht="15.75" customHeight="1" x14ac:dyDescent="0.2">
      <c r="A18" s="29" t="str">
        <f>A116</f>
        <v>3.1.5. Manutenção</v>
      </c>
      <c r="B18" s="30"/>
      <c r="C18" s="24"/>
      <c r="D18" s="24"/>
      <c r="E18" s="25">
        <f>F119</f>
        <v>912</v>
      </c>
      <c r="F18" s="26">
        <f t="shared" si="0"/>
        <v>8.5809050502978698E-2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</row>
    <row r="19" spans="1:1024" ht="15.75" customHeight="1" x14ac:dyDescent="0.2">
      <c r="A19" s="29" t="str">
        <f>A121</f>
        <v>3.1.6. Pneus</v>
      </c>
      <c r="B19" s="30"/>
      <c r="C19" s="24"/>
      <c r="D19" s="24"/>
      <c r="E19" s="25">
        <f>F129</f>
        <v>568.38120000000004</v>
      </c>
      <c r="F19" s="26">
        <f t="shared" si="0"/>
        <v>5.3478345499718902E-2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</row>
    <row r="20" spans="1:1024" s="21" customFormat="1" ht="15.75" customHeight="1" x14ac:dyDescent="0.2">
      <c r="A20" s="27" t="str">
        <f>+A135</f>
        <v>4. Monitoramento da Frota</v>
      </c>
      <c r="B20" s="28"/>
      <c r="C20" s="17"/>
      <c r="D20" s="17"/>
      <c r="E20" s="18">
        <f>+F143</f>
        <v>0</v>
      </c>
      <c r="F20" s="19">
        <f t="shared" si="0"/>
        <v>0</v>
      </c>
      <c r="G20" s="20"/>
    </row>
    <row r="21" spans="1:1024" ht="15.75" customHeight="1" x14ac:dyDescent="0.2">
      <c r="A21" s="27" t="str">
        <f>+A147</f>
        <v>5. Benefícios e Despesas Indiretas - BDI</v>
      </c>
      <c r="B21" s="28"/>
      <c r="C21" s="17"/>
      <c r="D21" s="17"/>
      <c r="E21" s="31">
        <f>+F153</f>
        <v>2843.6970266040739</v>
      </c>
      <c r="F21" s="19">
        <f t="shared" si="0"/>
        <v>0.26756024316999927</v>
      </c>
      <c r="G21" s="20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  <c r="AMJ21"/>
    </row>
    <row r="22" spans="1:1024" ht="15.75" customHeight="1" x14ac:dyDescent="0.2">
      <c r="A22" s="32" t="s">
        <v>208</v>
      </c>
      <c r="B22" s="33"/>
      <c r="C22" s="34"/>
      <c r="D22" s="34"/>
      <c r="E22" s="35">
        <f>E8+E11+E12+E20+E21</f>
        <v>10628.249522098391</v>
      </c>
      <c r="F22" s="36">
        <f>F8+F11+F12+F20+F21</f>
        <v>1</v>
      </c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  <c r="AMJ22"/>
    </row>
    <row r="23" spans="1:1024" x14ac:dyDescent="0.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  <c r="AMJ23"/>
    </row>
    <row r="24" spans="1:1024" x14ac:dyDescent="0.2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  <c r="AMJ24"/>
    </row>
    <row r="25" spans="1:1024" ht="15" customHeight="1" x14ac:dyDescent="0.2">
      <c r="A25" s="284" t="s">
        <v>5</v>
      </c>
      <c r="B25" s="284"/>
      <c r="C25" s="284"/>
      <c r="D25" s="284"/>
      <c r="E25" s="284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  <c r="AMJ25"/>
    </row>
    <row r="26" spans="1:1024" ht="15" customHeight="1" x14ac:dyDescent="0.2">
      <c r="A26" s="287" t="s">
        <v>6</v>
      </c>
      <c r="B26" s="287"/>
      <c r="C26" s="287"/>
      <c r="D26" s="287"/>
      <c r="E26" s="37" t="s">
        <v>7</v>
      </c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  <c r="ALY26"/>
      <c r="ALZ26"/>
      <c r="AMA26"/>
      <c r="AMB26"/>
      <c r="AMC26"/>
      <c r="AMD26"/>
      <c r="AME26"/>
      <c r="AMF26"/>
      <c r="AMG26"/>
      <c r="AMH26"/>
      <c r="AMI26"/>
      <c r="AMJ26"/>
    </row>
    <row r="27" spans="1:1024" ht="15" customHeight="1" x14ac:dyDescent="0.2">
      <c r="A27" s="38" t="str">
        <f>+A11</f>
        <v>2. Uniformes e Equipamentos de Proteção Individual</v>
      </c>
      <c r="B27" s="11"/>
      <c r="C27" s="11"/>
      <c r="D27" s="39"/>
      <c r="E27" s="40">
        <f>C47</f>
        <v>1</v>
      </c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  <c r="ALY27"/>
      <c r="ALZ27"/>
      <c r="AMA27"/>
      <c r="AMB27"/>
      <c r="AMC27"/>
      <c r="AMD27"/>
      <c r="AME27"/>
      <c r="AMF27"/>
      <c r="AMG27"/>
      <c r="AMH27"/>
      <c r="AMI27"/>
      <c r="AMJ27"/>
    </row>
    <row r="28" spans="1:1024" ht="15" customHeight="1" thickBot="1" x14ac:dyDescent="0.25">
      <c r="A28" s="42" t="s">
        <v>8</v>
      </c>
      <c r="B28" s="43"/>
      <c r="C28" s="43"/>
      <c r="D28" s="44"/>
      <c r="E28" s="45">
        <f>SUM(E27:E27)</f>
        <v>1</v>
      </c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  <c r="ALY28"/>
      <c r="ALZ28"/>
      <c r="AMA28"/>
      <c r="AMB28"/>
      <c r="AMC28"/>
      <c r="AMD28"/>
      <c r="AME28"/>
      <c r="AMF28"/>
      <c r="AMG28"/>
      <c r="AMH28"/>
      <c r="AMI28"/>
      <c r="AMJ28"/>
    </row>
    <row r="29" spans="1:1024" ht="15" customHeight="1" x14ac:dyDescent="0.2">
      <c r="A29" s="46"/>
      <c r="B29" s="47"/>
      <c r="C29" s="2"/>
      <c r="E29" s="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</row>
    <row r="30" spans="1:1024" ht="15" customHeight="1" x14ac:dyDescent="0.2">
      <c r="A30" s="288" t="s">
        <v>9</v>
      </c>
      <c r="B30" s="288"/>
      <c r="C30" s="288"/>
      <c r="D30" s="288"/>
      <c r="E30" s="37" t="s">
        <v>7</v>
      </c>
      <c r="F30" s="1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</row>
    <row r="31" spans="1:1024" ht="15" customHeight="1" x14ac:dyDescent="0.2">
      <c r="A31" s="48" t="str">
        <f>+A72</f>
        <v>3.1. Veículo Van Capacidade 15 passageiros - Ano 2013</v>
      </c>
      <c r="B31" s="49"/>
      <c r="C31" s="49"/>
      <c r="D31" s="50"/>
      <c r="E31" s="51">
        <f>C82</f>
        <v>1</v>
      </c>
      <c r="F31" s="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</row>
    <row r="32" spans="1:1024" ht="15" customHeight="1" x14ac:dyDescent="0.2">
      <c r="A32" s="2"/>
      <c r="B32" s="2"/>
      <c r="C32" s="2"/>
      <c r="D32" s="52"/>
      <c r="E32" s="53"/>
      <c r="F32" s="5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  <c r="ALY32"/>
      <c r="ALZ32"/>
      <c r="AMA32"/>
      <c r="AMB32"/>
      <c r="AMC32"/>
      <c r="AMD32"/>
      <c r="AME32"/>
      <c r="AMF32"/>
      <c r="AMG32"/>
      <c r="AMH32"/>
      <c r="AMI32"/>
      <c r="AMJ32"/>
    </row>
    <row r="33" spans="1:1024" ht="13.15" customHeight="1" x14ac:dyDescent="0.2">
      <c r="A33" s="21" t="s">
        <v>209</v>
      </c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  <c r="ALY33"/>
      <c r="ALZ33"/>
      <c r="AMA33"/>
      <c r="AMB33"/>
      <c r="AMC33"/>
      <c r="AMD33"/>
      <c r="AME33"/>
      <c r="AMF33"/>
      <c r="AMG33"/>
      <c r="AMH33"/>
      <c r="AMI33"/>
      <c r="AMJ33"/>
    </row>
    <row r="34" spans="1:1024" ht="11.25" customHeight="1" x14ac:dyDescent="0.2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  <c r="ALY34"/>
      <c r="ALZ34"/>
      <c r="AMA34"/>
      <c r="AMB34"/>
      <c r="AMC34"/>
      <c r="AMD34"/>
      <c r="AME34"/>
      <c r="AMF34"/>
      <c r="AMG34"/>
      <c r="AMH34"/>
      <c r="AMI34"/>
      <c r="AMJ34"/>
    </row>
    <row r="35" spans="1:1024" ht="13.9" customHeight="1" thickBot="1" x14ac:dyDescent="0.25">
      <c r="A35" s="248" t="s">
        <v>229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  <c r="ALY35"/>
      <c r="ALZ35"/>
      <c r="AMA35"/>
      <c r="AMB35"/>
      <c r="AMC35"/>
      <c r="AMD35"/>
      <c r="AME35"/>
      <c r="AMF35"/>
      <c r="AMG35"/>
      <c r="AMH35"/>
      <c r="AMI35"/>
      <c r="AMJ35"/>
    </row>
    <row r="36" spans="1:1024" ht="13.9" customHeight="1" thickBot="1" x14ac:dyDescent="0.25">
      <c r="A36" s="54" t="s">
        <v>10</v>
      </c>
      <c r="B36" s="55" t="s">
        <v>11</v>
      </c>
      <c r="C36" s="55" t="s">
        <v>7</v>
      </c>
      <c r="D36" s="56" t="s">
        <v>28</v>
      </c>
      <c r="E36" s="56" t="s">
        <v>12</v>
      </c>
      <c r="F36" s="57" t="s">
        <v>13</v>
      </c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  <c r="ALY36"/>
      <c r="ALZ36"/>
      <c r="AMA36"/>
      <c r="AMB36"/>
      <c r="AMC36"/>
      <c r="AMD36"/>
      <c r="AME36"/>
      <c r="AMF36"/>
      <c r="AMG36"/>
      <c r="AMH36"/>
      <c r="AMI36"/>
      <c r="AMJ36"/>
    </row>
    <row r="37" spans="1:1024" ht="13.15" customHeight="1" x14ac:dyDescent="0.2">
      <c r="A37" s="58" t="s">
        <v>14</v>
      </c>
      <c r="B37" s="59" t="s">
        <v>15</v>
      </c>
      <c r="C37" s="59">
        <v>0</v>
      </c>
      <c r="D37" s="60">
        <f>1786.02/220*200</f>
        <v>1623.6545454545453</v>
      </c>
      <c r="E37" s="60">
        <f>D37</f>
        <v>1623.6545454545453</v>
      </c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  <c r="ALY37"/>
      <c r="ALZ37"/>
      <c r="AMA37"/>
      <c r="AMB37"/>
      <c r="AMC37"/>
      <c r="AMD37"/>
      <c r="AME37"/>
      <c r="AMF37"/>
      <c r="AMG37"/>
      <c r="AMH37"/>
      <c r="AMI37"/>
      <c r="AMJ37"/>
    </row>
    <row r="38" spans="1:1024" ht="13.15" customHeight="1" x14ac:dyDescent="0.2">
      <c r="A38" s="249" t="s">
        <v>195</v>
      </c>
      <c r="B38" s="59" t="s">
        <v>15</v>
      </c>
      <c r="C38" s="59">
        <v>1</v>
      </c>
      <c r="D38" s="241">
        <v>1100</v>
      </c>
      <c r="E38" s="60">
        <v>0</v>
      </c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  <c r="ALY38"/>
      <c r="ALZ38"/>
      <c r="AMA38"/>
      <c r="AMB38"/>
      <c r="AMC38"/>
      <c r="AMD38"/>
      <c r="AME38"/>
      <c r="AMF38"/>
      <c r="AMG38"/>
      <c r="AMH38"/>
      <c r="AMI38"/>
      <c r="AMJ38"/>
    </row>
    <row r="39" spans="1:1024" ht="13.15" customHeight="1" x14ac:dyDescent="0.2">
      <c r="A39" s="61" t="s">
        <v>16</v>
      </c>
      <c r="B39" s="62" t="s">
        <v>17</v>
      </c>
      <c r="C39" s="63">
        <v>0</v>
      </c>
      <c r="D39" s="64">
        <v>0</v>
      </c>
      <c r="E39" s="60">
        <f>C39*D39</f>
        <v>0</v>
      </c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  <c r="ALY39"/>
      <c r="ALZ39"/>
      <c r="AMA39"/>
      <c r="AMB39"/>
      <c r="AMC39"/>
      <c r="AMD39"/>
      <c r="AME39"/>
      <c r="AMF39"/>
      <c r="AMG39"/>
      <c r="AMH39"/>
      <c r="AMI39"/>
      <c r="AMJ39"/>
    </row>
    <row r="40" spans="1:1024" ht="13.15" customHeight="1" x14ac:dyDescent="0.2">
      <c r="A40" s="61" t="s">
        <v>18</v>
      </c>
      <c r="B40" s="62" t="s">
        <v>17</v>
      </c>
      <c r="C40" s="261">
        <v>0</v>
      </c>
      <c r="D40" s="64">
        <v>0</v>
      </c>
      <c r="E40" s="64">
        <f>C40*D40</f>
        <v>0</v>
      </c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  <c r="ALY40"/>
      <c r="ALZ40"/>
      <c r="AMA40"/>
      <c r="AMB40"/>
      <c r="AMC40"/>
      <c r="AMD40"/>
      <c r="AME40"/>
      <c r="AMF40"/>
      <c r="AMG40"/>
      <c r="AMH40"/>
      <c r="AMI40"/>
      <c r="AMJ40"/>
    </row>
    <row r="41" spans="1:1024" ht="13.15" customHeight="1" x14ac:dyDescent="0.2">
      <c r="A41" s="61" t="s">
        <v>19</v>
      </c>
      <c r="B41" s="62" t="s">
        <v>20</v>
      </c>
      <c r="C41" s="276">
        <v>0</v>
      </c>
      <c r="D41" s="64">
        <f>63/302*(SUM(E38:E40))</f>
        <v>0</v>
      </c>
      <c r="E41" s="64">
        <f>D41</f>
        <v>0</v>
      </c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  <c r="ALY41"/>
      <c r="ALZ41"/>
      <c r="AMA41"/>
      <c r="AMB41"/>
      <c r="AMC41"/>
      <c r="AMD41"/>
      <c r="AME41"/>
      <c r="AMF41"/>
      <c r="AMG41"/>
      <c r="AMH41"/>
      <c r="AMI41"/>
      <c r="AMJ41"/>
    </row>
    <row r="42" spans="1:1024" ht="13.15" customHeight="1" x14ac:dyDescent="0.2">
      <c r="A42" s="61" t="s">
        <v>21</v>
      </c>
      <c r="B42" s="62"/>
      <c r="C42" s="66">
        <v>0</v>
      </c>
      <c r="D42" s="64"/>
      <c r="E42" s="64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  <c r="ALY42"/>
      <c r="ALZ42"/>
      <c r="AMA42"/>
      <c r="AMB42"/>
      <c r="AMC42"/>
      <c r="AMD42"/>
      <c r="AME42"/>
      <c r="AMF42"/>
      <c r="AMG42"/>
      <c r="AMH42"/>
      <c r="AMI42"/>
      <c r="AMJ42"/>
    </row>
    <row r="43" spans="1:1024" x14ac:dyDescent="0.2">
      <c r="A43" s="61" t="s">
        <v>22</v>
      </c>
      <c r="B43" s="62" t="s">
        <v>4</v>
      </c>
      <c r="C43" s="260">
        <v>0</v>
      </c>
      <c r="D43" s="64">
        <f>D38</f>
        <v>1100</v>
      </c>
      <c r="E43" s="64">
        <f>C43*D43/100</f>
        <v>0</v>
      </c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  <c r="ALY43"/>
      <c r="ALZ43"/>
      <c r="AMA43"/>
      <c r="AMB43"/>
      <c r="AMC43"/>
      <c r="AMD43"/>
      <c r="AME43"/>
      <c r="AMF43"/>
      <c r="AMG43"/>
      <c r="AMH43"/>
      <c r="AMI43"/>
      <c r="AMJ43"/>
    </row>
    <row r="44" spans="1:1024" x14ac:dyDescent="0.2">
      <c r="A44" s="67" t="s">
        <v>23</v>
      </c>
      <c r="B44" s="68"/>
      <c r="C44" s="68"/>
      <c r="D44" s="69"/>
      <c r="E44" s="70">
        <f>SUM(E37:E43)</f>
        <v>1623.6545454545453</v>
      </c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  <c r="ALY44"/>
      <c r="ALZ44"/>
      <c r="AMA44"/>
      <c r="AMB44"/>
      <c r="AMC44"/>
      <c r="AMD44"/>
      <c r="AME44"/>
      <c r="AMF44"/>
      <c r="AMG44"/>
      <c r="AMH44"/>
      <c r="AMI44"/>
      <c r="AMJ44"/>
    </row>
    <row r="45" spans="1:1024" x14ac:dyDescent="0.2">
      <c r="A45" s="61" t="s">
        <v>24</v>
      </c>
      <c r="B45" s="62" t="s">
        <v>4</v>
      </c>
      <c r="C45" s="64">
        <f>63.2</f>
        <v>63.2</v>
      </c>
      <c r="D45" s="64">
        <f>E44</f>
        <v>1623.6545454545453</v>
      </c>
      <c r="E45" s="64">
        <f>D45*C45/100</f>
        <v>1026.1496727272727</v>
      </c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</row>
    <row r="46" spans="1:1024" x14ac:dyDescent="0.2">
      <c r="A46" s="67" t="s">
        <v>29</v>
      </c>
      <c r="B46" s="68"/>
      <c r="C46" s="68"/>
      <c r="D46" s="69"/>
      <c r="E46" s="70">
        <f>E44+E45</f>
        <v>2649.8042181818182</v>
      </c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</row>
    <row r="47" spans="1:1024" ht="13.5" thickBot="1" x14ac:dyDescent="0.25">
      <c r="A47" s="61" t="s">
        <v>25</v>
      </c>
      <c r="B47" s="62" t="s">
        <v>26</v>
      </c>
      <c r="C47" s="71">
        <v>1</v>
      </c>
      <c r="D47" s="64">
        <f>E46</f>
        <v>2649.8042181818182</v>
      </c>
      <c r="E47" s="64">
        <f>C47*D47</f>
        <v>2649.8042181818182</v>
      </c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</row>
    <row r="48" spans="1:1024" ht="13.9" customHeight="1" thickBot="1" x14ac:dyDescent="0.25">
      <c r="A48"/>
      <c r="B48"/>
      <c r="C48"/>
      <c r="D48" s="72" t="s">
        <v>27</v>
      </c>
      <c r="E48" s="73">
        <v>1</v>
      </c>
      <c r="F48" s="74">
        <f>E47*E48</f>
        <v>2649.8042181818182</v>
      </c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</row>
    <row r="49" spans="1:1024" ht="11.25" customHeight="1" x14ac:dyDescent="0.2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</row>
    <row r="50" spans="1:1024" ht="13.5" thickBot="1" x14ac:dyDescent="0.25">
      <c r="A50" s="248" t="s">
        <v>230</v>
      </c>
      <c r="B50"/>
      <c r="C50"/>
      <c r="D50"/>
      <c r="E50"/>
      <c r="F50" s="20"/>
      <c r="G50" s="1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</row>
    <row r="51" spans="1:1024" x14ac:dyDescent="0.2">
      <c r="A51" s="54" t="s">
        <v>10</v>
      </c>
      <c r="B51" s="55" t="s">
        <v>11</v>
      </c>
      <c r="C51" s="55" t="s">
        <v>7</v>
      </c>
      <c r="D51" s="56" t="s">
        <v>28</v>
      </c>
      <c r="E51" s="56" t="s">
        <v>12</v>
      </c>
      <c r="F51" s="57" t="s">
        <v>13</v>
      </c>
      <c r="G51" s="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</row>
    <row r="52" spans="1:1024" x14ac:dyDescent="0.2">
      <c r="A52" s="250" t="s">
        <v>231</v>
      </c>
      <c r="B52" s="62" t="s">
        <v>30</v>
      </c>
      <c r="C52" s="78">
        <v>1</v>
      </c>
      <c r="D52" s="269">
        <f>414</f>
        <v>414</v>
      </c>
      <c r="E52" s="73">
        <f>C52*D52</f>
        <v>414</v>
      </c>
      <c r="F52" s="20"/>
      <c r="G52" s="1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</row>
    <row r="53" spans="1:1024" x14ac:dyDescent="0.2">
      <c r="A53" s="289" t="s">
        <v>31</v>
      </c>
      <c r="B53" s="289"/>
      <c r="C53" s="289"/>
      <c r="D53" s="289"/>
      <c r="E53" s="73">
        <f>SUM(E52:E52)</f>
        <v>414</v>
      </c>
      <c r="F53" s="20"/>
      <c r="G53" s="1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</row>
    <row r="54" spans="1:1024" ht="13.5" thickBot="1" x14ac:dyDescent="0.25">
      <c r="A54" s="61" t="s">
        <v>25</v>
      </c>
      <c r="B54" s="62" t="s">
        <v>26</v>
      </c>
      <c r="C54" s="78">
        <v>1</v>
      </c>
      <c r="D54" s="79"/>
      <c r="E54" s="73"/>
      <c r="F54" s="20"/>
      <c r="G54" s="1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</row>
    <row r="55" spans="1:1024" ht="13.5" thickBot="1" x14ac:dyDescent="0.25">
      <c r="A55" s="61"/>
      <c r="B55" s="61"/>
      <c r="C55" s="61"/>
      <c r="D55" s="80" t="s">
        <v>27</v>
      </c>
      <c r="E55" s="73">
        <v>1</v>
      </c>
      <c r="F55" s="81">
        <f>E53*E55</f>
        <v>414</v>
      </c>
      <c r="G55" s="1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</row>
    <row r="56" spans="1:1024" x14ac:dyDescent="0.2">
      <c r="A56"/>
      <c r="B56"/>
      <c r="C56"/>
      <c r="D56"/>
      <c r="E56"/>
      <c r="F56"/>
      <c r="G56" s="1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</row>
    <row r="57" spans="1:1024" ht="13.5" thickBot="1" x14ac:dyDescent="0.25"/>
    <row r="58" spans="1:1024" x14ac:dyDescent="0.2">
      <c r="A58" s="83" t="s">
        <v>32</v>
      </c>
      <c r="B58" s="84"/>
      <c r="C58" s="84"/>
      <c r="D58" s="34"/>
      <c r="E58" s="85"/>
      <c r="F58" s="82">
        <f>F48+F55</f>
        <v>3063.8042181818182</v>
      </c>
      <c r="G58" s="1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</row>
    <row r="59" spans="1:1024" ht="11.25" customHeight="1" x14ac:dyDescent="0.2">
      <c r="A59"/>
      <c r="B59"/>
      <c r="C59"/>
      <c r="D59"/>
      <c r="E59"/>
      <c r="F59"/>
      <c r="G59" s="1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</row>
    <row r="60" spans="1:1024" ht="13.9" customHeight="1" x14ac:dyDescent="0.2">
      <c r="A60" s="21" t="s">
        <v>33</v>
      </c>
      <c r="B60"/>
      <c r="C60"/>
      <c r="D60"/>
      <c r="E60"/>
      <c r="F60"/>
      <c r="G60" s="1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</row>
    <row r="61" spans="1:1024" ht="11.25" customHeight="1" x14ac:dyDescent="0.2">
      <c r="A61"/>
      <c r="B61"/>
      <c r="C61"/>
      <c r="D61"/>
      <c r="E61"/>
      <c r="F61"/>
      <c r="G61" s="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  <c r="ALY61"/>
      <c r="ALZ61"/>
      <c r="AMA61"/>
      <c r="AMB61"/>
      <c r="AMC61"/>
      <c r="AMD61"/>
      <c r="AME61"/>
      <c r="AMF61"/>
      <c r="AMG61"/>
      <c r="AMH61"/>
      <c r="AMI61"/>
      <c r="AMJ61"/>
    </row>
    <row r="62" spans="1:1024" ht="13.5" thickBot="1" x14ac:dyDescent="0.25">
      <c r="A62" s="248" t="s">
        <v>196</v>
      </c>
      <c r="B62"/>
      <c r="C62"/>
      <c r="D62"/>
      <c r="E62"/>
      <c r="F62"/>
      <c r="G62" s="1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  <c r="ALY62"/>
      <c r="ALZ62"/>
      <c r="AMA62"/>
      <c r="AMB62"/>
      <c r="AMC62"/>
      <c r="AMD62"/>
      <c r="AME62"/>
      <c r="AMF62"/>
      <c r="AMG62"/>
      <c r="AMH62"/>
      <c r="AMI62"/>
      <c r="AMJ62"/>
    </row>
    <row r="63" spans="1:1024" ht="24" customHeight="1" thickBot="1" x14ac:dyDescent="0.25">
      <c r="A63" s="54" t="s">
        <v>10</v>
      </c>
      <c r="B63" s="55" t="s">
        <v>11</v>
      </c>
      <c r="C63" s="86" t="s">
        <v>233</v>
      </c>
      <c r="D63" s="56" t="s">
        <v>28</v>
      </c>
      <c r="E63" s="87" t="s">
        <v>34</v>
      </c>
      <c r="F63" s="57" t="s">
        <v>13</v>
      </c>
      <c r="G63" s="1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  <c r="ALY63"/>
      <c r="ALZ63"/>
      <c r="AMA63"/>
      <c r="AMB63"/>
      <c r="AMC63"/>
      <c r="AMD63"/>
      <c r="AME63"/>
      <c r="AMF63"/>
      <c r="AMG63"/>
      <c r="AMH63"/>
      <c r="AMI63"/>
      <c r="AMJ63"/>
    </row>
    <row r="64" spans="1:1024" ht="13.15" customHeight="1" thickBot="1" x14ac:dyDescent="0.25">
      <c r="A64" s="61" t="s">
        <v>232</v>
      </c>
      <c r="B64" s="62">
        <v>2</v>
      </c>
      <c r="C64" s="88">
        <v>10</v>
      </c>
      <c r="D64" s="268">
        <f>54.39</f>
        <v>54.39</v>
      </c>
      <c r="E64" s="60">
        <f>D64*B64</f>
        <v>108.78</v>
      </c>
      <c r="F64"/>
      <c r="G64" s="1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  <c r="ALY64"/>
      <c r="ALZ64"/>
      <c r="AMA64"/>
      <c r="AMB64"/>
      <c r="AMC64"/>
      <c r="AMD64"/>
      <c r="AME64"/>
      <c r="AMF64"/>
      <c r="AMG64"/>
      <c r="AMH64"/>
      <c r="AMI64"/>
      <c r="AMJ64"/>
    </row>
    <row r="65" spans="1:1024" ht="13.9" customHeight="1" thickBot="1" x14ac:dyDescent="0.25">
      <c r="A65"/>
      <c r="B65"/>
      <c r="C65"/>
      <c r="D65" s="72" t="s">
        <v>27</v>
      </c>
      <c r="E65" s="73">
        <v>2</v>
      </c>
      <c r="F65" s="74">
        <f>E64/C64</f>
        <v>10.878</v>
      </c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  <c r="ALY65"/>
      <c r="ALZ65"/>
      <c r="AMA65"/>
      <c r="AMB65"/>
      <c r="AMC65"/>
      <c r="AMD65"/>
      <c r="AME65"/>
      <c r="AMF65"/>
      <c r="AMG65"/>
      <c r="AMH65"/>
      <c r="AMI65"/>
      <c r="AMJ65"/>
    </row>
    <row r="66" spans="1:1024" ht="11.25" customHeight="1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  <c r="ALY66"/>
      <c r="ALZ66"/>
      <c r="AMA66"/>
      <c r="AMB66"/>
      <c r="AMC66"/>
      <c r="AMD66"/>
      <c r="AME66"/>
      <c r="AMF66"/>
      <c r="AMG66"/>
      <c r="AMH66"/>
      <c r="AMI66"/>
      <c r="AMJ66"/>
    </row>
    <row r="67" spans="1:1024" ht="11.25" customHeight="1" thickBot="1" x14ac:dyDescent="0.25">
      <c r="A67"/>
      <c r="B67"/>
      <c r="C67"/>
      <c r="D67"/>
      <c r="E67"/>
      <c r="F67"/>
      <c r="G67" s="1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  <c r="ALY67"/>
      <c r="ALZ67"/>
      <c r="AMA67"/>
      <c r="AMB67"/>
      <c r="AMC67"/>
      <c r="AMD67"/>
      <c r="AME67"/>
      <c r="AMF67"/>
      <c r="AMG67"/>
      <c r="AMH67"/>
      <c r="AMI67"/>
      <c r="AMJ67"/>
    </row>
    <row r="68" spans="1:1024" x14ac:dyDescent="0.2">
      <c r="A68" s="83" t="s">
        <v>35</v>
      </c>
      <c r="B68" s="91"/>
      <c r="C68" s="91"/>
      <c r="D68" s="92"/>
      <c r="E68" s="93"/>
      <c r="F68" s="94">
        <f>E64/C64</f>
        <v>10.878</v>
      </c>
      <c r="G68" s="1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  <c r="ALY68"/>
      <c r="ALZ68"/>
      <c r="AMA68"/>
      <c r="AMB68"/>
      <c r="AMC68"/>
      <c r="AMD68"/>
      <c r="AME68"/>
      <c r="AMF68"/>
      <c r="AMG68"/>
      <c r="AMH68"/>
      <c r="AMI68"/>
      <c r="AMJ68"/>
    </row>
    <row r="69" spans="1:1024" ht="11.25" customHeight="1" x14ac:dyDescent="0.2">
      <c r="A69"/>
      <c r="B69"/>
      <c r="C69"/>
      <c r="D69"/>
      <c r="E69"/>
      <c r="F69"/>
      <c r="G69" s="1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  <c r="ALY69"/>
      <c r="ALZ69"/>
      <c r="AMA69"/>
      <c r="AMB69"/>
      <c r="AMC69"/>
      <c r="AMD69"/>
      <c r="AME69"/>
      <c r="AMF69"/>
      <c r="AMG69"/>
      <c r="AMH69"/>
      <c r="AMI69"/>
      <c r="AMJ69"/>
    </row>
    <row r="70" spans="1:1024" x14ac:dyDescent="0.2">
      <c r="A70" s="21" t="s">
        <v>36</v>
      </c>
      <c r="B70"/>
      <c r="C70"/>
      <c r="D70"/>
      <c r="E70"/>
      <c r="F70"/>
      <c r="G70" s="1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  <c r="ALY70"/>
      <c r="ALZ70"/>
      <c r="AMA70"/>
      <c r="AMB70"/>
      <c r="AMC70"/>
      <c r="AMD70"/>
      <c r="AME70"/>
      <c r="AMF70"/>
      <c r="AMG70"/>
      <c r="AMH70"/>
      <c r="AMI70"/>
      <c r="AMJ70"/>
    </row>
    <row r="71" spans="1:1024" ht="11.25" customHeight="1" x14ac:dyDescent="0.2">
      <c r="A71"/>
      <c r="B71" s="95"/>
      <c r="C71"/>
      <c r="D71"/>
      <c r="E71"/>
      <c r="F71"/>
      <c r="G71" s="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  <c r="ALY71"/>
      <c r="ALZ71"/>
      <c r="AMA71"/>
      <c r="AMB71"/>
      <c r="AMC71"/>
      <c r="AMD71"/>
      <c r="AME71"/>
      <c r="AMF71"/>
      <c r="AMG71"/>
      <c r="AMH71"/>
      <c r="AMI71"/>
      <c r="AMJ71"/>
    </row>
    <row r="72" spans="1:1024" x14ac:dyDescent="0.2">
      <c r="A72" s="267" t="s">
        <v>236</v>
      </c>
      <c r="B72"/>
      <c r="C72"/>
      <c r="D72"/>
      <c r="E72"/>
      <c r="F72"/>
      <c r="G72" s="1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  <c r="ALY72"/>
      <c r="ALZ72"/>
      <c r="AMA72"/>
      <c r="AMB72"/>
      <c r="AMC72"/>
      <c r="AMD72"/>
      <c r="AME72"/>
      <c r="AMF72"/>
      <c r="AMG72"/>
      <c r="AMH72"/>
      <c r="AMI72"/>
      <c r="AMJ72"/>
    </row>
    <row r="73" spans="1:1024" x14ac:dyDescent="0.2">
      <c r="A73"/>
      <c r="B73"/>
      <c r="C73"/>
      <c r="D73"/>
      <c r="E73"/>
      <c r="F73"/>
      <c r="G73" s="1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  <c r="ALY73"/>
      <c r="ALZ73"/>
      <c r="AMA73"/>
      <c r="AMB73"/>
      <c r="AMC73"/>
      <c r="AMD73"/>
      <c r="AME73"/>
      <c r="AMF73"/>
      <c r="AMG73"/>
      <c r="AMH73"/>
      <c r="AMI73"/>
      <c r="AMJ73"/>
    </row>
    <row r="74" spans="1:1024" x14ac:dyDescent="0.2">
      <c r="A74" s="251" t="s">
        <v>37</v>
      </c>
      <c r="B74"/>
      <c r="C74"/>
      <c r="D74"/>
      <c r="E74"/>
      <c r="F74"/>
      <c r="G74" s="1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  <c r="ALY74"/>
      <c r="ALZ74"/>
      <c r="AMA74"/>
      <c r="AMB74"/>
      <c r="AMC74"/>
      <c r="AMD74"/>
      <c r="AME74"/>
      <c r="AMF74"/>
      <c r="AMG74"/>
      <c r="AMH74"/>
      <c r="AMI74"/>
      <c r="AMJ74"/>
    </row>
    <row r="75" spans="1:1024" x14ac:dyDescent="0.2">
      <c r="A75" s="54" t="s">
        <v>10</v>
      </c>
      <c r="B75" s="55" t="s">
        <v>11</v>
      </c>
      <c r="C75" s="55" t="s">
        <v>7</v>
      </c>
      <c r="D75" s="56" t="s">
        <v>28</v>
      </c>
      <c r="E75" s="56" t="s">
        <v>12</v>
      </c>
      <c r="F75" s="57" t="s">
        <v>13</v>
      </c>
      <c r="G75" s="1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  <c r="ALY75"/>
      <c r="ALZ75"/>
      <c r="AMA75"/>
      <c r="AMB75"/>
      <c r="AMC75"/>
      <c r="AMD75"/>
      <c r="AME75"/>
      <c r="AMF75"/>
      <c r="AMG75"/>
      <c r="AMH75"/>
      <c r="AMI75"/>
      <c r="AMJ75"/>
    </row>
    <row r="76" spans="1:1024" x14ac:dyDescent="0.2">
      <c r="A76" s="249" t="s">
        <v>198</v>
      </c>
      <c r="B76" s="59" t="s">
        <v>30</v>
      </c>
      <c r="C76" s="96">
        <v>1</v>
      </c>
      <c r="D76" s="268">
        <v>99315</v>
      </c>
      <c r="E76" s="60">
        <f>C76*D76</f>
        <v>99315</v>
      </c>
      <c r="F76"/>
      <c r="G76"/>
      <c r="H76"/>
      <c r="I76" s="97"/>
      <c r="J76" s="97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  <c r="ALY76"/>
      <c r="ALZ76"/>
      <c r="AMA76"/>
      <c r="AMB76"/>
      <c r="AMC76"/>
      <c r="AMD76"/>
      <c r="AME76"/>
      <c r="AMF76"/>
      <c r="AMG76"/>
      <c r="AMH76"/>
      <c r="AMI76"/>
      <c r="AMJ76"/>
    </row>
    <row r="77" spans="1:1024" x14ac:dyDescent="0.2">
      <c r="A77" s="250" t="s">
        <v>199</v>
      </c>
      <c r="B77" s="62" t="s">
        <v>38</v>
      </c>
      <c r="C77" s="71">
        <v>10</v>
      </c>
      <c r="D77" s="64"/>
      <c r="E77" s="64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  <c r="ALY77"/>
      <c r="ALZ77"/>
      <c r="AMA77"/>
      <c r="AMB77"/>
      <c r="AMC77"/>
      <c r="AMD77"/>
      <c r="AME77"/>
      <c r="AMF77"/>
      <c r="AMG77"/>
      <c r="AMH77"/>
      <c r="AMI77"/>
      <c r="AMJ77"/>
    </row>
    <row r="78" spans="1:1024" x14ac:dyDescent="0.2">
      <c r="A78" s="61" t="s">
        <v>39</v>
      </c>
      <c r="B78" s="62" t="s">
        <v>38</v>
      </c>
      <c r="C78" s="71">
        <v>0</v>
      </c>
      <c r="D78" s="64"/>
      <c r="E78" s="64"/>
      <c r="F78" s="9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  <c r="ALY78"/>
      <c r="ALZ78"/>
      <c r="AMA78"/>
      <c r="AMB78"/>
      <c r="AMC78"/>
      <c r="AMD78"/>
      <c r="AME78"/>
      <c r="AMF78"/>
      <c r="AMG78"/>
      <c r="AMH78"/>
      <c r="AMI78"/>
      <c r="AMJ78"/>
    </row>
    <row r="79" spans="1:1024" x14ac:dyDescent="0.2">
      <c r="A79" s="250" t="s">
        <v>200</v>
      </c>
      <c r="B79" s="62" t="s">
        <v>4</v>
      </c>
      <c r="C79" s="64">
        <v>65.180000000000007</v>
      </c>
      <c r="D79" s="64">
        <f>E76</f>
        <v>99315</v>
      </c>
      <c r="E79" s="64">
        <f>C79*D79/100</f>
        <v>64733.517000000014</v>
      </c>
      <c r="F79"/>
      <c r="G79" s="1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  <c r="ALY79"/>
      <c r="ALZ79"/>
      <c r="AMA79"/>
      <c r="AMB79"/>
      <c r="AMC79"/>
      <c r="AMD79"/>
      <c r="AME79"/>
      <c r="AMF79"/>
      <c r="AMG79"/>
      <c r="AMH79"/>
      <c r="AMI79"/>
      <c r="AMJ79"/>
    </row>
    <row r="80" spans="1:1024" x14ac:dyDescent="0.2">
      <c r="A80" s="75" t="s">
        <v>197</v>
      </c>
      <c r="B80" s="99" t="s">
        <v>15</v>
      </c>
      <c r="C80" s="100">
        <f>C77*12</f>
        <v>120</v>
      </c>
      <c r="D80" s="77">
        <f>IF(C78&lt;=C77,E79,0)</f>
        <v>64733.517000000014</v>
      </c>
      <c r="E80" s="77">
        <f>IFERROR(D80/C80,0)</f>
        <v>539.44597500000009</v>
      </c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  <c r="ALY80"/>
      <c r="ALZ80"/>
      <c r="AMA80"/>
      <c r="AMB80"/>
      <c r="AMC80"/>
      <c r="AMD80"/>
      <c r="AME80"/>
      <c r="AMF80"/>
      <c r="AMG80"/>
      <c r="AMH80"/>
      <c r="AMI80"/>
      <c r="AMJ80"/>
    </row>
    <row r="81" spans="1:1024" x14ac:dyDescent="0.2">
      <c r="A81" s="67" t="s">
        <v>40</v>
      </c>
      <c r="B81" s="68"/>
      <c r="C81" s="76"/>
      <c r="D81" s="69"/>
      <c r="E81" s="70">
        <f>E80</f>
        <v>539.44597500000009</v>
      </c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  <c r="ALY81"/>
      <c r="ALZ81"/>
      <c r="AMA81"/>
      <c r="AMB81"/>
      <c r="AMC81"/>
      <c r="AMD81"/>
      <c r="AME81"/>
      <c r="AMF81"/>
      <c r="AMG81"/>
      <c r="AMH81"/>
      <c r="AMI81"/>
      <c r="AMJ81"/>
    </row>
    <row r="82" spans="1:1024" ht="11.25" customHeight="1" x14ac:dyDescent="0.2">
      <c r="A82" s="75" t="s">
        <v>41</v>
      </c>
      <c r="B82" s="99" t="s">
        <v>30</v>
      </c>
      <c r="C82" s="71">
        <v>1</v>
      </c>
      <c r="D82" s="77">
        <f>E80</f>
        <v>539.44597500000009</v>
      </c>
      <c r="E82" s="70">
        <f>C82*D82</f>
        <v>539.44597500000009</v>
      </c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  <c r="IZ82"/>
      <c r="JA82"/>
      <c r="JB82"/>
      <c r="JC82"/>
      <c r="JD82"/>
      <c r="JE82"/>
      <c r="JF82"/>
      <c r="JG82"/>
      <c r="JH82"/>
      <c r="JI82"/>
      <c r="JJ82"/>
      <c r="JK82"/>
      <c r="JL82"/>
      <c r="JM82"/>
      <c r="JN82"/>
      <c r="JO82"/>
      <c r="JP82"/>
      <c r="JQ82"/>
      <c r="JR82"/>
      <c r="JS82"/>
      <c r="JT82"/>
      <c r="JU82"/>
      <c r="JV82"/>
      <c r="JW82"/>
      <c r="JX82"/>
      <c r="JY82"/>
      <c r="JZ82"/>
      <c r="KA82"/>
      <c r="KB82"/>
      <c r="KC82"/>
      <c r="KD82"/>
      <c r="KE82"/>
      <c r="KF82"/>
      <c r="KG82"/>
      <c r="KH82"/>
      <c r="KI82"/>
      <c r="KJ82"/>
      <c r="KK82"/>
      <c r="KL82"/>
      <c r="KM82"/>
      <c r="KN82"/>
      <c r="KO82"/>
      <c r="KP82"/>
      <c r="KQ82"/>
      <c r="KR82"/>
      <c r="KS82"/>
      <c r="KT82"/>
      <c r="KU82"/>
      <c r="KV82"/>
      <c r="KW82"/>
      <c r="KX82"/>
      <c r="KY82"/>
      <c r="KZ82"/>
      <c r="LA82"/>
      <c r="LB82"/>
      <c r="LC82"/>
      <c r="LD82"/>
      <c r="LE82"/>
      <c r="LF82"/>
      <c r="LG82"/>
      <c r="LH82"/>
      <c r="LI82"/>
      <c r="LJ82"/>
      <c r="LK82"/>
      <c r="LL82"/>
      <c r="LM82"/>
      <c r="LN82"/>
      <c r="LO82"/>
      <c r="LP82"/>
      <c r="LQ82"/>
      <c r="LR82"/>
      <c r="LS82"/>
      <c r="LT82"/>
      <c r="LU82"/>
      <c r="LV82"/>
      <c r="LW82"/>
      <c r="LX82"/>
      <c r="LY82"/>
      <c r="LZ82"/>
      <c r="MA82"/>
      <c r="MB82"/>
      <c r="MC82"/>
      <c r="MD82"/>
      <c r="ME82"/>
      <c r="MF82"/>
      <c r="MG82"/>
      <c r="MH82"/>
      <c r="MI82"/>
      <c r="MJ82"/>
      <c r="MK82"/>
      <c r="ML82"/>
      <c r="MM82"/>
      <c r="MN82"/>
      <c r="MO82"/>
      <c r="MP82"/>
      <c r="MQ82"/>
      <c r="MR82"/>
      <c r="MS82"/>
      <c r="MT82"/>
      <c r="MU82"/>
      <c r="MV82"/>
      <c r="MW82"/>
      <c r="MX82"/>
      <c r="MY82"/>
      <c r="MZ82"/>
      <c r="NA82"/>
      <c r="NB82"/>
      <c r="NC82"/>
      <c r="ND82"/>
      <c r="NE82"/>
      <c r="NF82"/>
      <c r="NG82"/>
      <c r="NH82"/>
      <c r="NI82"/>
      <c r="NJ82"/>
      <c r="NK82"/>
      <c r="NL82"/>
      <c r="NM82"/>
      <c r="NN82"/>
      <c r="NO82"/>
      <c r="NP82"/>
      <c r="NQ82"/>
      <c r="NR82"/>
      <c r="NS82"/>
      <c r="NT82"/>
      <c r="NU82"/>
      <c r="NV82"/>
      <c r="NW82"/>
      <c r="NX82"/>
      <c r="NY82"/>
      <c r="NZ82"/>
      <c r="OA82"/>
      <c r="OB82"/>
      <c r="OC82"/>
      <c r="OD82"/>
      <c r="OE82"/>
      <c r="OF82"/>
      <c r="OG82"/>
      <c r="OH82"/>
      <c r="OI82"/>
      <c r="OJ82"/>
      <c r="OK82"/>
      <c r="OL82"/>
      <c r="OM82"/>
      <c r="ON82"/>
      <c r="OO82"/>
      <c r="OP82"/>
      <c r="OQ82"/>
      <c r="OR82"/>
      <c r="OS82"/>
      <c r="OT82"/>
      <c r="OU82"/>
      <c r="OV82"/>
      <c r="OW82"/>
      <c r="OX82"/>
      <c r="OY82"/>
      <c r="OZ82"/>
      <c r="PA82"/>
      <c r="PB82"/>
      <c r="PC82"/>
      <c r="PD82"/>
      <c r="PE82"/>
      <c r="PF82"/>
      <c r="PG82"/>
      <c r="PH82"/>
      <c r="PI82"/>
      <c r="PJ82"/>
      <c r="PK82"/>
      <c r="PL82"/>
      <c r="PM82"/>
      <c r="PN82"/>
      <c r="PO82"/>
      <c r="PP82"/>
      <c r="PQ82"/>
      <c r="PR82"/>
      <c r="PS82"/>
      <c r="PT82"/>
      <c r="PU82"/>
      <c r="PV82"/>
      <c r="PW82"/>
      <c r="PX82"/>
      <c r="PY82"/>
      <c r="PZ82"/>
      <c r="QA82"/>
      <c r="QB82"/>
      <c r="QC82"/>
      <c r="QD82"/>
      <c r="QE82"/>
      <c r="QF82"/>
      <c r="QG82"/>
      <c r="QH82"/>
      <c r="QI82"/>
      <c r="QJ82"/>
      <c r="QK82"/>
      <c r="QL82"/>
      <c r="QM82"/>
      <c r="QN82"/>
      <c r="QO82"/>
      <c r="QP82"/>
      <c r="QQ82"/>
      <c r="QR82"/>
      <c r="QS82"/>
      <c r="QT82"/>
      <c r="QU82"/>
      <c r="QV82"/>
      <c r="QW82"/>
      <c r="QX82"/>
      <c r="QY82"/>
      <c r="QZ82"/>
      <c r="RA82"/>
      <c r="RB82"/>
      <c r="RC82"/>
      <c r="RD82"/>
      <c r="RE82"/>
      <c r="RF82"/>
      <c r="RG82"/>
      <c r="RH82"/>
      <c r="RI82"/>
      <c r="RJ82"/>
      <c r="RK82"/>
      <c r="RL82"/>
      <c r="RM82"/>
      <c r="RN82"/>
      <c r="RO82"/>
      <c r="RP82"/>
      <c r="RQ82"/>
      <c r="RR82"/>
      <c r="RS82"/>
      <c r="RT82"/>
      <c r="RU82"/>
      <c r="RV82"/>
      <c r="RW82"/>
      <c r="RX82"/>
      <c r="RY82"/>
      <c r="RZ82"/>
      <c r="SA82"/>
      <c r="SB82"/>
      <c r="SC82"/>
      <c r="SD82"/>
      <c r="SE82"/>
      <c r="SF82"/>
      <c r="SG82"/>
      <c r="SH82"/>
      <c r="SI82"/>
      <c r="SJ82"/>
      <c r="SK82"/>
      <c r="SL82"/>
      <c r="SM82"/>
      <c r="SN82"/>
      <c r="SO82"/>
      <c r="SP82"/>
      <c r="SQ82"/>
      <c r="SR82"/>
      <c r="SS82"/>
      <c r="ST82"/>
      <c r="SU82"/>
      <c r="SV82"/>
      <c r="SW82"/>
      <c r="SX82"/>
      <c r="SY82"/>
      <c r="SZ82"/>
      <c r="TA82"/>
      <c r="TB82"/>
      <c r="TC82"/>
      <c r="TD82"/>
      <c r="TE82"/>
      <c r="TF82"/>
      <c r="TG82"/>
      <c r="TH82"/>
      <c r="TI82"/>
      <c r="TJ82"/>
      <c r="TK82"/>
      <c r="TL82"/>
      <c r="TM82"/>
      <c r="TN82"/>
      <c r="TO82"/>
      <c r="TP82"/>
      <c r="TQ82"/>
      <c r="TR82"/>
      <c r="TS82"/>
      <c r="TT82"/>
      <c r="TU82"/>
      <c r="TV82"/>
      <c r="TW82"/>
      <c r="TX82"/>
      <c r="TY82"/>
      <c r="TZ82"/>
      <c r="UA82"/>
      <c r="UB82"/>
      <c r="UC82"/>
      <c r="UD82"/>
      <c r="UE82"/>
      <c r="UF82"/>
      <c r="UG82"/>
      <c r="UH82"/>
      <c r="UI82"/>
      <c r="UJ82"/>
      <c r="UK82"/>
      <c r="UL82"/>
      <c r="UM82"/>
      <c r="UN82"/>
      <c r="UO82"/>
      <c r="UP82"/>
      <c r="UQ82"/>
      <c r="UR82"/>
      <c r="US82"/>
      <c r="UT82"/>
      <c r="UU82"/>
      <c r="UV82"/>
      <c r="UW82"/>
      <c r="UX82"/>
      <c r="UY82"/>
      <c r="UZ82"/>
      <c r="VA82"/>
      <c r="VB82"/>
      <c r="VC82"/>
      <c r="VD82"/>
      <c r="VE82"/>
      <c r="VF82"/>
      <c r="VG82"/>
      <c r="VH82"/>
      <c r="VI82"/>
      <c r="VJ82"/>
      <c r="VK82"/>
      <c r="VL82"/>
      <c r="VM82"/>
      <c r="VN82"/>
      <c r="VO82"/>
      <c r="VP82"/>
      <c r="VQ82"/>
      <c r="VR82"/>
      <c r="VS82"/>
      <c r="VT82"/>
      <c r="VU82"/>
      <c r="VV82"/>
      <c r="VW82"/>
      <c r="VX82"/>
      <c r="VY82"/>
      <c r="VZ82"/>
      <c r="WA82"/>
      <c r="WB82"/>
      <c r="WC82"/>
      <c r="WD82"/>
      <c r="WE82"/>
      <c r="WF82"/>
      <c r="WG82"/>
      <c r="WH82"/>
      <c r="WI82"/>
      <c r="WJ82"/>
      <c r="WK82"/>
      <c r="WL82"/>
      <c r="WM82"/>
      <c r="WN82"/>
      <c r="WO82"/>
      <c r="WP82"/>
      <c r="WQ82"/>
      <c r="WR82"/>
      <c r="WS82"/>
      <c r="WT82"/>
      <c r="WU82"/>
      <c r="WV82"/>
      <c r="WW82"/>
      <c r="WX82"/>
      <c r="WY82"/>
      <c r="WZ82"/>
      <c r="XA82"/>
      <c r="XB82"/>
      <c r="XC82"/>
      <c r="XD82"/>
      <c r="XE82"/>
      <c r="XF82"/>
      <c r="XG82"/>
      <c r="XH82"/>
      <c r="XI82"/>
      <c r="XJ82"/>
      <c r="XK82"/>
      <c r="XL82"/>
      <c r="XM82"/>
      <c r="XN82"/>
      <c r="XO82"/>
      <c r="XP82"/>
      <c r="XQ82"/>
      <c r="XR82"/>
      <c r="XS82"/>
      <c r="XT82"/>
      <c r="XU82"/>
      <c r="XV82"/>
      <c r="XW82"/>
      <c r="XX82"/>
      <c r="XY82"/>
      <c r="XZ82"/>
      <c r="YA82"/>
      <c r="YB82"/>
      <c r="YC82"/>
      <c r="YD82"/>
      <c r="YE82"/>
      <c r="YF82"/>
      <c r="YG82"/>
      <c r="YH82"/>
      <c r="YI82"/>
      <c r="YJ82"/>
      <c r="YK82"/>
      <c r="YL82"/>
      <c r="YM82"/>
      <c r="YN82"/>
      <c r="YO82"/>
      <c r="YP82"/>
      <c r="YQ82"/>
      <c r="YR82"/>
      <c r="YS82"/>
      <c r="YT82"/>
      <c r="YU82"/>
      <c r="YV82"/>
      <c r="YW82"/>
      <c r="YX82"/>
      <c r="YY82"/>
      <c r="YZ82"/>
      <c r="ZA82"/>
      <c r="ZB82"/>
      <c r="ZC82"/>
      <c r="ZD82"/>
      <c r="ZE82"/>
      <c r="ZF82"/>
      <c r="ZG82"/>
      <c r="ZH82"/>
      <c r="ZI82"/>
      <c r="ZJ82"/>
      <c r="ZK82"/>
      <c r="ZL82"/>
      <c r="ZM82"/>
      <c r="ZN82"/>
      <c r="ZO82"/>
      <c r="ZP82"/>
      <c r="ZQ82"/>
      <c r="ZR82"/>
      <c r="ZS82"/>
      <c r="ZT82"/>
      <c r="ZU82"/>
      <c r="ZV82"/>
      <c r="ZW82"/>
      <c r="ZX82"/>
      <c r="ZY82"/>
      <c r="ZZ82"/>
      <c r="AAA82"/>
      <c r="AAB82"/>
      <c r="AAC82"/>
      <c r="AAD82"/>
      <c r="AAE82"/>
      <c r="AAF82"/>
      <c r="AAG82"/>
      <c r="AAH82"/>
      <c r="AAI82"/>
      <c r="AAJ82"/>
      <c r="AAK82"/>
      <c r="AAL82"/>
      <c r="AAM82"/>
      <c r="AAN82"/>
      <c r="AAO82"/>
      <c r="AAP82"/>
      <c r="AAQ82"/>
      <c r="AAR82"/>
      <c r="AAS82"/>
      <c r="AAT82"/>
      <c r="AAU82"/>
      <c r="AAV82"/>
      <c r="AAW82"/>
      <c r="AAX82"/>
      <c r="AAY82"/>
      <c r="AAZ82"/>
      <c r="ABA82"/>
      <c r="ABB82"/>
      <c r="ABC82"/>
      <c r="ABD82"/>
      <c r="ABE82"/>
      <c r="ABF82"/>
      <c r="ABG82"/>
      <c r="ABH82"/>
      <c r="ABI82"/>
      <c r="ABJ82"/>
      <c r="ABK82"/>
      <c r="ABL82"/>
      <c r="ABM82"/>
      <c r="ABN82"/>
      <c r="ABO82"/>
      <c r="ABP82"/>
      <c r="ABQ82"/>
      <c r="ABR82"/>
      <c r="ABS82"/>
      <c r="ABT82"/>
      <c r="ABU82"/>
      <c r="ABV82"/>
      <c r="ABW82"/>
      <c r="ABX82"/>
      <c r="ABY82"/>
      <c r="ABZ82"/>
      <c r="ACA82"/>
      <c r="ACB82"/>
      <c r="ACC82"/>
      <c r="ACD82"/>
      <c r="ACE82"/>
      <c r="ACF82"/>
      <c r="ACG82"/>
      <c r="ACH82"/>
      <c r="ACI82"/>
      <c r="ACJ82"/>
      <c r="ACK82"/>
      <c r="ACL82"/>
      <c r="ACM82"/>
      <c r="ACN82"/>
      <c r="ACO82"/>
      <c r="ACP82"/>
      <c r="ACQ82"/>
      <c r="ACR82"/>
      <c r="ACS82"/>
      <c r="ACT82"/>
      <c r="ACU82"/>
      <c r="ACV82"/>
      <c r="ACW82"/>
      <c r="ACX82"/>
      <c r="ACY82"/>
      <c r="ACZ82"/>
      <c r="ADA82"/>
      <c r="ADB82"/>
      <c r="ADC82"/>
      <c r="ADD82"/>
      <c r="ADE82"/>
      <c r="ADF82"/>
      <c r="ADG82"/>
      <c r="ADH82"/>
      <c r="ADI82"/>
      <c r="ADJ82"/>
      <c r="ADK82"/>
      <c r="ADL82"/>
      <c r="ADM82"/>
      <c r="ADN82"/>
      <c r="ADO82"/>
      <c r="ADP82"/>
      <c r="ADQ82"/>
      <c r="ADR82"/>
      <c r="ADS82"/>
      <c r="ADT82"/>
      <c r="ADU82"/>
      <c r="ADV82"/>
      <c r="ADW82"/>
      <c r="ADX82"/>
      <c r="ADY82"/>
      <c r="ADZ82"/>
      <c r="AEA82"/>
      <c r="AEB82"/>
      <c r="AEC82"/>
      <c r="AED82"/>
      <c r="AEE82"/>
      <c r="AEF82"/>
      <c r="AEG82"/>
      <c r="AEH82"/>
      <c r="AEI82"/>
      <c r="AEJ82"/>
      <c r="AEK82"/>
      <c r="AEL82"/>
      <c r="AEM82"/>
      <c r="AEN82"/>
      <c r="AEO82"/>
      <c r="AEP82"/>
      <c r="AEQ82"/>
      <c r="AER82"/>
      <c r="AES82"/>
      <c r="AET82"/>
      <c r="AEU82"/>
      <c r="AEV82"/>
      <c r="AEW82"/>
      <c r="AEX82"/>
      <c r="AEY82"/>
      <c r="AEZ82"/>
      <c r="AFA82"/>
      <c r="AFB82"/>
      <c r="AFC82"/>
      <c r="AFD82"/>
      <c r="AFE82"/>
      <c r="AFF82"/>
      <c r="AFG82"/>
      <c r="AFH82"/>
      <c r="AFI82"/>
      <c r="AFJ82"/>
      <c r="AFK82"/>
      <c r="AFL82"/>
      <c r="AFM82"/>
      <c r="AFN82"/>
      <c r="AFO82"/>
      <c r="AFP82"/>
      <c r="AFQ82"/>
      <c r="AFR82"/>
      <c r="AFS82"/>
      <c r="AFT82"/>
      <c r="AFU82"/>
      <c r="AFV82"/>
      <c r="AFW82"/>
      <c r="AFX82"/>
      <c r="AFY82"/>
      <c r="AFZ82"/>
      <c r="AGA82"/>
      <c r="AGB82"/>
      <c r="AGC82"/>
      <c r="AGD82"/>
      <c r="AGE82"/>
      <c r="AGF82"/>
      <c r="AGG82"/>
      <c r="AGH82"/>
      <c r="AGI82"/>
      <c r="AGJ82"/>
      <c r="AGK82"/>
      <c r="AGL82"/>
      <c r="AGM82"/>
      <c r="AGN82"/>
      <c r="AGO82"/>
      <c r="AGP82"/>
      <c r="AGQ82"/>
      <c r="AGR82"/>
      <c r="AGS82"/>
      <c r="AGT82"/>
      <c r="AGU82"/>
      <c r="AGV82"/>
      <c r="AGW82"/>
      <c r="AGX82"/>
      <c r="AGY82"/>
      <c r="AGZ82"/>
      <c r="AHA82"/>
      <c r="AHB82"/>
      <c r="AHC82"/>
      <c r="AHD82"/>
      <c r="AHE82"/>
      <c r="AHF82"/>
      <c r="AHG82"/>
      <c r="AHH82"/>
      <c r="AHI82"/>
      <c r="AHJ82"/>
      <c r="AHK82"/>
      <c r="AHL82"/>
      <c r="AHM82"/>
      <c r="AHN82"/>
      <c r="AHO82"/>
      <c r="AHP82"/>
      <c r="AHQ82"/>
      <c r="AHR82"/>
      <c r="AHS82"/>
      <c r="AHT82"/>
      <c r="AHU82"/>
      <c r="AHV82"/>
      <c r="AHW82"/>
      <c r="AHX82"/>
      <c r="AHY82"/>
      <c r="AHZ82"/>
      <c r="AIA82"/>
      <c r="AIB82"/>
      <c r="AIC82"/>
      <c r="AID82"/>
      <c r="AIE82"/>
      <c r="AIF82"/>
      <c r="AIG82"/>
      <c r="AIH82"/>
      <c r="AII82"/>
      <c r="AIJ82"/>
      <c r="AIK82"/>
      <c r="AIL82"/>
      <c r="AIM82"/>
      <c r="AIN82"/>
      <c r="AIO82"/>
      <c r="AIP82"/>
      <c r="AIQ82"/>
      <c r="AIR82"/>
      <c r="AIS82"/>
      <c r="AIT82"/>
      <c r="AIU82"/>
      <c r="AIV82"/>
      <c r="AIW82"/>
      <c r="AIX82"/>
      <c r="AIY82"/>
      <c r="AIZ82"/>
      <c r="AJA82"/>
      <c r="AJB82"/>
      <c r="AJC82"/>
      <c r="AJD82"/>
      <c r="AJE82"/>
      <c r="AJF82"/>
      <c r="AJG82"/>
      <c r="AJH82"/>
      <c r="AJI82"/>
      <c r="AJJ82"/>
      <c r="AJK82"/>
      <c r="AJL82"/>
      <c r="AJM82"/>
      <c r="AJN82"/>
      <c r="AJO82"/>
      <c r="AJP82"/>
      <c r="AJQ82"/>
      <c r="AJR82"/>
      <c r="AJS82"/>
      <c r="AJT82"/>
      <c r="AJU82"/>
      <c r="AJV82"/>
      <c r="AJW82"/>
      <c r="AJX82"/>
      <c r="AJY82"/>
      <c r="AJZ82"/>
      <c r="AKA82"/>
      <c r="AKB82"/>
      <c r="AKC82"/>
      <c r="AKD82"/>
      <c r="AKE82"/>
      <c r="AKF82"/>
      <c r="AKG82"/>
      <c r="AKH82"/>
      <c r="AKI82"/>
      <c r="AKJ82"/>
      <c r="AKK82"/>
      <c r="AKL82"/>
      <c r="AKM82"/>
      <c r="AKN82"/>
      <c r="AKO82"/>
      <c r="AKP82"/>
      <c r="AKQ82"/>
      <c r="AKR82"/>
      <c r="AKS82"/>
      <c r="AKT82"/>
      <c r="AKU82"/>
      <c r="AKV82"/>
      <c r="AKW82"/>
      <c r="AKX82"/>
      <c r="AKY82"/>
      <c r="AKZ82"/>
      <c r="ALA82"/>
      <c r="ALB82"/>
      <c r="ALC82"/>
      <c r="ALD82"/>
      <c r="ALE82"/>
      <c r="ALF82"/>
      <c r="ALG82"/>
      <c r="ALH82"/>
      <c r="ALI82"/>
      <c r="ALJ82"/>
      <c r="ALK82"/>
      <c r="ALL82"/>
      <c r="ALM82"/>
      <c r="ALN82"/>
      <c r="ALO82"/>
      <c r="ALP82"/>
      <c r="ALQ82"/>
      <c r="ALR82"/>
      <c r="ALS82"/>
      <c r="ALT82"/>
      <c r="ALU82"/>
      <c r="ALV82"/>
      <c r="ALW82"/>
      <c r="ALX82"/>
      <c r="ALY82"/>
      <c r="ALZ82"/>
      <c r="AMA82"/>
      <c r="AMB82"/>
      <c r="AMC82"/>
      <c r="AMD82"/>
      <c r="AME82"/>
      <c r="AMF82"/>
      <c r="AMG82"/>
      <c r="AMH82"/>
      <c r="AMI82"/>
      <c r="AMJ82"/>
    </row>
    <row r="83" spans="1:1024" x14ac:dyDescent="0.2">
      <c r="A83" s="101"/>
      <c r="B83" s="101"/>
      <c r="C83" s="101"/>
      <c r="D83" s="72" t="s">
        <v>27</v>
      </c>
      <c r="E83" s="73">
        <v>1</v>
      </c>
      <c r="F83" s="94">
        <f>E82*E83</f>
        <v>539.44597500000009</v>
      </c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  <c r="IZ83"/>
      <c r="JA83"/>
      <c r="JB83"/>
      <c r="JC83"/>
      <c r="JD83"/>
      <c r="JE83"/>
      <c r="JF83"/>
      <c r="JG83"/>
      <c r="JH83"/>
      <c r="JI83"/>
      <c r="JJ83"/>
      <c r="JK83"/>
      <c r="JL83"/>
      <c r="JM83"/>
      <c r="JN83"/>
      <c r="JO83"/>
      <c r="JP83"/>
      <c r="JQ83"/>
      <c r="JR83"/>
      <c r="JS83"/>
      <c r="JT83"/>
      <c r="JU83"/>
      <c r="JV83"/>
      <c r="JW83"/>
      <c r="JX83"/>
      <c r="JY83"/>
      <c r="JZ83"/>
      <c r="KA83"/>
      <c r="KB83"/>
      <c r="KC83"/>
      <c r="KD83"/>
      <c r="KE83"/>
      <c r="KF83"/>
      <c r="KG83"/>
      <c r="KH83"/>
      <c r="KI83"/>
      <c r="KJ83"/>
      <c r="KK83"/>
      <c r="KL83"/>
      <c r="KM83"/>
      <c r="KN83"/>
      <c r="KO83"/>
      <c r="KP83"/>
      <c r="KQ83"/>
      <c r="KR83"/>
      <c r="KS83"/>
      <c r="KT83"/>
      <c r="KU83"/>
      <c r="KV83"/>
      <c r="KW83"/>
      <c r="KX83"/>
      <c r="KY83"/>
      <c r="KZ83"/>
      <c r="LA83"/>
      <c r="LB83"/>
      <c r="LC83"/>
      <c r="LD83"/>
      <c r="LE83"/>
      <c r="LF83"/>
      <c r="LG83"/>
      <c r="LH83"/>
      <c r="LI83"/>
      <c r="LJ83"/>
      <c r="LK83"/>
      <c r="LL83"/>
      <c r="LM83"/>
      <c r="LN83"/>
      <c r="LO83"/>
      <c r="LP83"/>
      <c r="LQ83"/>
      <c r="LR83"/>
      <c r="LS83"/>
      <c r="LT83"/>
      <c r="LU83"/>
      <c r="LV83"/>
      <c r="LW83"/>
      <c r="LX83"/>
      <c r="LY83"/>
      <c r="LZ83"/>
      <c r="MA83"/>
      <c r="MB83"/>
      <c r="MC83"/>
      <c r="MD83"/>
      <c r="ME83"/>
      <c r="MF83"/>
      <c r="MG83"/>
      <c r="MH83"/>
      <c r="MI83"/>
      <c r="MJ83"/>
      <c r="MK83"/>
      <c r="ML83"/>
      <c r="MM83"/>
      <c r="MN83"/>
      <c r="MO83"/>
      <c r="MP83"/>
      <c r="MQ83"/>
      <c r="MR83"/>
      <c r="MS83"/>
      <c r="MT83"/>
      <c r="MU83"/>
      <c r="MV83"/>
      <c r="MW83"/>
      <c r="MX83"/>
      <c r="MY83"/>
      <c r="MZ83"/>
      <c r="NA83"/>
      <c r="NB83"/>
      <c r="NC83"/>
      <c r="ND83"/>
      <c r="NE83"/>
      <c r="NF83"/>
      <c r="NG83"/>
      <c r="NH83"/>
      <c r="NI83"/>
      <c r="NJ83"/>
      <c r="NK83"/>
      <c r="NL83"/>
      <c r="NM83"/>
      <c r="NN83"/>
      <c r="NO83"/>
      <c r="NP83"/>
      <c r="NQ83"/>
      <c r="NR83"/>
      <c r="NS83"/>
      <c r="NT83"/>
      <c r="NU83"/>
      <c r="NV83"/>
      <c r="NW83"/>
      <c r="NX83"/>
      <c r="NY83"/>
      <c r="NZ83"/>
      <c r="OA83"/>
      <c r="OB83"/>
      <c r="OC83"/>
      <c r="OD83"/>
      <c r="OE83"/>
      <c r="OF83"/>
      <c r="OG83"/>
      <c r="OH83"/>
      <c r="OI83"/>
      <c r="OJ83"/>
      <c r="OK83"/>
      <c r="OL83"/>
      <c r="OM83"/>
      <c r="ON83"/>
      <c r="OO83"/>
      <c r="OP83"/>
      <c r="OQ83"/>
      <c r="OR83"/>
      <c r="OS83"/>
      <c r="OT83"/>
      <c r="OU83"/>
      <c r="OV83"/>
      <c r="OW83"/>
      <c r="OX83"/>
      <c r="OY83"/>
      <c r="OZ83"/>
      <c r="PA83"/>
      <c r="PB83"/>
      <c r="PC83"/>
      <c r="PD83"/>
      <c r="PE83"/>
      <c r="PF83"/>
      <c r="PG83"/>
      <c r="PH83"/>
      <c r="PI83"/>
      <c r="PJ83"/>
      <c r="PK83"/>
      <c r="PL83"/>
      <c r="PM83"/>
      <c r="PN83"/>
      <c r="PO83"/>
      <c r="PP83"/>
      <c r="PQ83"/>
      <c r="PR83"/>
      <c r="PS83"/>
      <c r="PT83"/>
      <c r="PU83"/>
      <c r="PV83"/>
      <c r="PW83"/>
      <c r="PX83"/>
      <c r="PY83"/>
      <c r="PZ83"/>
      <c r="QA83"/>
      <c r="QB83"/>
      <c r="QC83"/>
      <c r="QD83"/>
      <c r="QE83"/>
      <c r="QF83"/>
      <c r="QG83"/>
      <c r="QH83"/>
      <c r="QI83"/>
      <c r="QJ83"/>
      <c r="QK83"/>
      <c r="QL83"/>
      <c r="QM83"/>
      <c r="QN83"/>
      <c r="QO83"/>
      <c r="QP83"/>
      <c r="QQ83"/>
      <c r="QR83"/>
      <c r="QS83"/>
      <c r="QT83"/>
      <c r="QU83"/>
      <c r="QV83"/>
      <c r="QW83"/>
      <c r="QX83"/>
      <c r="QY83"/>
      <c r="QZ83"/>
      <c r="RA83"/>
      <c r="RB83"/>
      <c r="RC83"/>
      <c r="RD83"/>
      <c r="RE83"/>
      <c r="RF83"/>
      <c r="RG83"/>
      <c r="RH83"/>
      <c r="RI83"/>
      <c r="RJ83"/>
      <c r="RK83"/>
      <c r="RL83"/>
      <c r="RM83"/>
      <c r="RN83"/>
      <c r="RO83"/>
      <c r="RP83"/>
      <c r="RQ83"/>
      <c r="RR83"/>
      <c r="RS83"/>
      <c r="RT83"/>
      <c r="RU83"/>
      <c r="RV83"/>
      <c r="RW83"/>
      <c r="RX83"/>
      <c r="RY83"/>
      <c r="RZ83"/>
      <c r="SA83"/>
      <c r="SB83"/>
      <c r="SC83"/>
      <c r="SD83"/>
      <c r="SE83"/>
      <c r="SF83"/>
      <c r="SG83"/>
      <c r="SH83"/>
      <c r="SI83"/>
      <c r="SJ83"/>
      <c r="SK83"/>
      <c r="SL83"/>
      <c r="SM83"/>
      <c r="SN83"/>
      <c r="SO83"/>
      <c r="SP83"/>
      <c r="SQ83"/>
      <c r="SR83"/>
      <c r="SS83"/>
      <c r="ST83"/>
      <c r="SU83"/>
      <c r="SV83"/>
      <c r="SW83"/>
      <c r="SX83"/>
      <c r="SY83"/>
      <c r="SZ83"/>
      <c r="TA83"/>
      <c r="TB83"/>
      <c r="TC83"/>
      <c r="TD83"/>
      <c r="TE83"/>
      <c r="TF83"/>
      <c r="TG83"/>
      <c r="TH83"/>
      <c r="TI83"/>
      <c r="TJ83"/>
      <c r="TK83"/>
      <c r="TL83"/>
      <c r="TM83"/>
      <c r="TN83"/>
      <c r="TO83"/>
      <c r="TP83"/>
      <c r="TQ83"/>
      <c r="TR83"/>
      <c r="TS83"/>
      <c r="TT83"/>
      <c r="TU83"/>
      <c r="TV83"/>
      <c r="TW83"/>
      <c r="TX83"/>
      <c r="TY83"/>
      <c r="TZ83"/>
      <c r="UA83"/>
      <c r="UB83"/>
      <c r="UC83"/>
      <c r="UD83"/>
      <c r="UE83"/>
      <c r="UF83"/>
      <c r="UG83"/>
      <c r="UH83"/>
      <c r="UI83"/>
      <c r="UJ83"/>
      <c r="UK83"/>
      <c r="UL83"/>
      <c r="UM83"/>
      <c r="UN83"/>
      <c r="UO83"/>
      <c r="UP83"/>
      <c r="UQ83"/>
      <c r="UR83"/>
      <c r="US83"/>
      <c r="UT83"/>
      <c r="UU83"/>
      <c r="UV83"/>
      <c r="UW83"/>
      <c r="UX83"/>
      <c r="UY83"/>
      <c r="UZ83"/>
      <c r="VA83"/>
      <c r="VB83"/>
      <c r="VC83"/>
      <c r="VD83"/>
      <c r="VE83"/>
      <c r="VF83"/>
      <c r="VG83"/>
      <c r="VH83"/>
      <c r="VI83"/>
      <c r="VJ83"/>
      <c r="VK83"/>
      <c r="VL83"/>
      <c r="VM83"/>
      <c r="VN83"/>
      <c r="VO83"/>
      <c r="VP83"/>
      <c r="VQ83"/>
      <c r="VR83"/>
      <c r="VS83"/>
      <c r="VT83"/>
      <c r="VU83"/>
      <c r="VV83"/>
      <c r="VW83"/>
      <c r="VX83"/>
      <c r="VY83"/>
      <c r="VZ83"/>
      <c r="WA83"/>
      <c r="WB83"/>
      <c r="WC83"/>
      <c r="WD83"/>
      <c r="WE83"/>
      <c r="WF83"/>
      <c r="WG83"/>
      <c r="WH83"/>
      <c r="WI83"/>
      <c r="WJ83"/>
      <c r="WK83"/>
      <c r="WL83"/>
      <c r="WM83"/>
      <c r="WN83"/>
      <c r="WO83"/>
      <c r="WP83"/>
      <c r="WQ83"/>
      <c r="WR83"/>
      <c r="WS83"/>
      <c r="WT83"/>
      <c r="WU83"/>
      <c r="WV83"/>
      <c r="WW83"/>
      <c r="WX83"/>
      <c r="WY83"/>
      <c r="WZ83"/>
      <c r="XA83"/>
      <c r="XB83"/>
      <c r="XC83"/>
      <c r="XD83"/>
      <c r="XE83"/>
      <c r="XF83"/>
      <c r="XG83"/>
      <c r="XH83"/>
      <c r="XI83"/>
      <c r="XJ83"/>
      <c r="XK83"/>
      <c r="XL83"/>
      <c r="XM83"/>
      <c r="XN83"/>
      <c r="XO83"/>
      <c r="XP83"/>
      <c r="XQ83"/>
      <c r="XR83"/>
      <c r="XS83"/>
      <c r="XT83"/>
      <c r="XU83"/>
      <c r="XV83"/>
      <c r="XW83"/>
      <c r="XX83"/>
      <c r="XY83"/>
      <c r="XZ83"/>
      <c r="YA83"/>
      <c r="YB83"/>
      <c r="YC83"/>
      <c r="YD83"/>
      <c r="YE83"/>
      <c r="YF83"/>
      <c r="YG83"/>
      <c r="YH83"/>
      <c r="YI83"/>
      <c r="YJ83"/>
      <c r="YK83"/>
      <c r="YL83"/>
      <c r="YM83"/>
      <c r="YN83"/>
      <c r="YO83"/>
      <c r="YP83"/>
      <c r="YQ83"/>
      <c r="YR83"/>
      <c r="YS83"/>
      <c r="YT83"/>
      <c r="YU83"/>
      <c r="YV83"/>
      <c r="YW83"/>
      <c r="YX83"/>
      <c r="YY83"/>
      <c r="YZ83"/>
      <c r="ZA83"/>
      <c r="ZB83"/>
      <c r="ZC83"/>
      <c r="ZD83"/>
      <c r="ZE83"/>
      <c r="ZF83"/>
      <c r="ZG83"/>
      <c r="ZH83"/>
      <c r="ZI83"/>
      <c r="ZJ83"/>
      <c r="ZK83"/>
      <c r="ZL83"/>
      <c r="ZM83"/>
      <c r="ZN83"/>
      <c r="ZO83"/>
      <c r="ZP83"/>
      <c r="ZQ83"/>
      <c r="ZR83"/>
      <c r="ZS83"/>
      <c r="ZT83"/>
      <c r="ZU83"/>
      <c r="ZV83"/>
      <c r="ZW83"/>
      <c r="ZX83"/>
      <c r="ZY83"/>
      <c r="ZZ83"/>
      <c r="AAA83"/>
      <c r="AAB83"/>
      <c r="AAC83"/>
      <c r="AAD83"/>
      <c r="AAE83"/>
      <c r="AAF83"/>
      <c r="AAG83"/>
      <c r="AAH83"/>
      <c r="AAI83"/>
      <c r="AAJ83"/>
      <c r="AAK83"/>
      <c r="AAL83"/>
      <c r="AAM83"/>
      <c r="AAN83"/>
      <c r="AAO83"/>
      <c r="AAP83"/>
      <c r="AAQ83"/>
      <c r="AAR83"/>
      <c r="AAS83"/>
      <c r="AAT83"/>
      <c r="AAU83"/>
      <c r="AAV83"/>
      <c r="AAW83"/>
      <c r="AAX83"/>
      <c r="AAY83"/>
      <c r="AAZ83"/>
      <c r="ABA83"/>
      <c r="ABB83"/>
      <c r="ABC83"/>
      <c r="ABD83"/>
      <c r="ABE83"/>
      <c r="ABF83"/>
      <c r="ABG83"/>
      <c r="ABH83"/>
      <c r="ABI83"/>
      <c r="ABJ83"/>
      <c r="ABK83"/>
      <c r="ABL83"/>
      <c r="ABM83"/>
      <c r="ABN83"/>
      <c r="ABO83"/>
      <c r="ABP83"/>
      <c r="ABQ83"/>
      <c r="ABR83"/>
      <c r="ABS83"/>
      <c r="ABT83"/>
      <c r="ABU83"/>
      <c r="ABV83"/>
      <c r="ABW83"/>
      <c r="ABX83"/>
      <c r="ABY83"/>
      <c r="ABZ83"/>
      <c r="ACA83"/>
      <c r="ACB83"/>
      <c r="ACC83"/>
      <c r="ACD83"/>
      <c r="ACE83"/>
      <c r="ACF83"/>
      <c r="ACG83"/>
      <c r="ACH83"/>
      <c r="ACI83"/>
      <c r="ACJ83"/>
      <c r="ACK83"/>
      <c r="ACL83"/>
      <c r="ACM83"/>
      <c r="ACN83"/>
      <c r="ACO83"/>
      <c r="ACP83"/>
      <c r="ACQ83"/>
      <c r="ACR83"/>
      <c r="ACS83"/>
      <c r="ACT83"/>
      <c r="ACU83"/>
      <c r="ACV83"/>
      <c r="ACW83"/>
      <c r="ACX83"/>
      <c r="ACY83"/>
      <c r="ACZ83"/>
      <c r="ADA83"/>
      <c r="ADB83"/>
      <c r="ADC83"/>
      <c r="ADD83"/>
      <c r="ADE83"/>
      <c r="ADF83"/>
      <c r="ADG83"/>
      <c r="ADH83"/>
      <c r="ADI83"/>
      <c r="ADJ83"/>
      <c r="ADK83"/>
      <c r="ADL83"/>
      <c r="ADM83"/>
      <c r="ADN83"/>
      <c r="ADO83"/>
      <c r="ADP83"/>
      <c r="ADQ83"/>
      <c r="ADR83"/>
      <c r="ADS83"/>
      <c r="ADT83"/>
      <c r="ADU83"/>
      <c r="ADV83"/>
      <c r="ADW83"/>
      <c r="ADX83"/>
      <c r="ADY83"/>
      <c r="ADZ83"/>
      <c r="AEA83"/>
      <c r="AEB83"/>
      <c r="AEC83"/>
      <c r="AED83"/>
      <c r="AEE83"/>
      <c r="AEF83"/>
      <c r="AEG83"/>
      <c r="AEH83"/>
      <c r="AEI83"/>
      <c r="AEJ83"/>
      <c r="AEK83"/>
      <c r="AEL83"/>
      <c r="AEM83"/>
      <c r="AEN83"/>
      <c r="AEO83"/>
      <c r="AEP83"/>
      <c r="AEQ83"/>
      <c r="AER83"/>
      <c r="AES83"/>
      <c r="AET83"/>
      <c r="AEU83"/>
      <c r="AEV83"/>
      <c r="AEW83"/>
      <c r="AEX83"/>
      <c r="AEY83"/>
      <c r="AEZ83"/>
      <c r="AFA83"/>
      <c r="AFB83"/>
      <c r="AFC83"/>
      <c r="AFD83"/>
      <c r="AFE83"/>
      <c r="AFF83"/>
      <c r="AFG83"/>
      <c r="AFH83"/>
      <c r="AFI83"/>
      <c r="AFJ83"/>
      <c r="AFK83"/>
      <c r="AFL83"/>
      <c r="AFM83"/>
      <c r="AFN83"/>
      <c r="AFO83"/>
      <c r="AFP83"/>
      <c r="AFQ83"/>
      <c r="AFR83"/>
      <c r="AFS83"/>
      <c r="AFT83"/>
      <c r="AFU83"/>
      <c r="AFV83"/>
      <c r="AFW83"/>
      <c r="AFX83"/>
      <c r="AFY83"/>
      <c r="AFZ83"/>
      <c r="AGA83"/>
      <c r="AGB83"/>
      <c r="AGC83"/>
      <c r="AGD83"/>
      <c r="AGE83"/>
      <c r="AGF83"/>
      <c r="AGG83"/>
      <c r="AGH83"/>
      <c r="AGI83"/>
      <c r="AGJ83"/>
      <c r="AGK83"/>
      <c r="AGL83"/>
      <c r="AGM83"/>
      <c r="AGN83"/>
      <c r="AGO83"/>
      <c r="AGP83"/>
      <c r="AGQ83"/>
      <c r="AGR83"/>
      <c r="AGS83"/>
      <c r="AGT83"/>
      <c r="AGU83"/>
      <c r="AGV83"/>
      <c r="AGW83"/>
      <c r="AGX83"/>
      <c r="AGY83"/>
      <c r="AGZ83"/>
      <c r="AHA83"/>
      <c r="AHB83"/>
      <c r="AHC83"/>
      <c r="AHD83"/>
      <c r="AHE83"/>
      <c r="AHF83"/>
      <c r="AHG83"/>
      <c r="AHH83"/>
      <c r="AHI83"/>
      <c r="AHJ83"/>
      <c r="AHK83"/>
      <c r="AHL83"/>
      <c r="AHM83"/>
      <c r="AHN83"/>
      <c r="AHO83"/>
      <c r="AHP83"/>
      <c r="AHQ83"/>
      <c r="AHR83"/>
      <c r="AHS83"/>
      <c r="AHT83"/>
      <c r="AHU83"/>
      <c r="AHV83"/>
      <c r="AHW83"/>
      <c r="AHX83"/>
      <c r="AHY83"/>
      <c r="AHZ83"/>
      <c r="AIA83"/>
      <c r="AIB83"/>
      <c r="AIC83"/>
      <c r="AID83"/>
      <c r="AIE83"/>
      <c r="AIF83"/>
      <c r="AIG83"/>
      <c r="AIH83"/>
      <c r="AII83"/>
      <c r="AIJ83"/>
      <c r="AIK83"/>
      <c r="AIL83"/>
      <c r="AIM83"/>
      <c r="AIN83"/>
      <c r="AIO83"/>
      <c r="AIP83"/>
      <c r="AIQ83"/>
      <c r="AIR83"/>
      <c r="AIS83"/>
      <c r="AIT83"/>
      <c r="AIU83"/>
      <c r="AIV83"/>
      <c r="AIW83"/>
      <c r="AIX83"/>
      <c r="AIY83"/>
      <c r="AIZ83"/>
      <c r="AJA83"/>
      <c r="AJB83"/>
      <c r="AJC83"/>
      <c r="AJD83"/>
      <c r="AJE83"/>
      <c r="AJF83"/>
      <c r="AJG83"/>
      <c r="AJH83"/>
      <c r="AJI83"/>
      <c r="AJJ83"/>
      <c r="AJK83"/>
      <c r="AJL83"/>
      <c r="AJM83"/>
      <c r="AJN83"/>
      <c r="AJO83"/>
      <c r="AJP83"/>
      <c r="AJQ83"/>
      <c r="AJR83"/>
      <c r="AJS83"/>
      <c r="AJT83"/>
      <c r="AJU83"/>
      <c r="AJV83"/>
      <c r="AJW83"/>
      <c r="AJX83"/>
      <c r="AJY83"/>
      <c r="AJZ83"/>
      <c r="AKA83"/>
      <c r="AKB83"/>
      <c r="AKC83"/>
      <c r="AKD83"/>
      <c r="AKE83"/>
      <c r="AKF83"/>
      <c r="AKG83"/>
      <c r="AKH83"/>
      <c r="AKI83"/>
      <c r="AKJ83"/>
      <c r="AKK83"/>
      <c r="AKL83"/>
      <c r="AKM83"/>
      <c r="AKN83"/>
      <c r="AKO83"/>
      <c r="AKP83"/>
      <c r="AKQ83"/>
      <c r="AKR83"/>
      <c r="AKS83"/>
      <c r="AKT83"/>
      <c r="AKU83"/>
      <c r="AKV83"/>
      <c r="AKW83"/>
      <c r="AKX83"/>
      <c r="AKY83"/>
      <c r="AKZ83"/>
      <c r="ALA83"/>
      <c r="ALB83"/>
      <c r="ALC83"/>
      <c r="ALD83"/>
      <c r="ALE83"/>
      <c r="ALF83"/>
      <c r="ALG83"/>
      <c r="ALH83"/>
      <c r="ALI83"/>
      <c r="ALJ83"/>
      <c r="ALK83"/>
      <c r="ALL83"/>
      <c r="ALM83"/>
      <c r="ALN83"/>
      <c r="ALO83"/>
      <c r="ALP83"/>
      <c r="ALQ83"/>
      <c r="ALR83"/>
      <c r="ALS83"/>
      <c r="ALT83"/>
      <c r="ALU83"/>
      <c r="ALV83"/>
      <c r="ALW83"/>
      <c r="ALX83"/>
      <c r="ALY83"/>
      <c r="ALZ83"/>
      <c r="AMA83"/>
      <c r="AMB83"/>
      <c r="AMC83"/>
      <c r="AMD83"/>
      <c r="AME83"/>
      <c r="AMF83"/>
      <c r="AMG83"/>
      <c r="AMH83"/>
      <c r="AMI83"/>
      <c r="AMJ83"/>
    </row>
    <row r="84" spans="1:1024" x14ac:dyDescent="0.2">
      <c r="A84"/>
      <c r="B84"/>
      <c r="C84"/>
      <c r="D84"/>
      <c r="E84"/>
      <c r="F84"/>
      <c r="G84"/>
      <c r="H84"/>
      <c r="I84" s="97"/>
      <c r="J84" s="97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  <c r="IZ84"/>
      <c r="JA84"/>
      <c r="JB84"/>
      <c r="JC84"/>
      <c r="JD84"/>
      <c r="JE84"/>
      <c r="JF84"/>
      <c r="JG84"/>
      <c r="JH84"/>
      <c r="JI84"/>
      <c r="JJ84"/>
      <c r="JK84"/>
      <c r="JL84"/>
      <c r="JM84"/>
      <c r="JN84"/>
      <c r="JO84"/>
      <c r="JP84"/>
      <c r="JQ84"/>
      <c r="JR84"/>
      <c r="JS84"/>
      <c r="JT84"/>
      <c r="JU84"/>
      <c r="JV84"/>
      <c r="JW84"/>
      <c r="JX84"/>
      <c r="JY84"/>
      <c r="JZ84"/>
      <c r="KA84"/>
      <c r="KB84"/>
      <c r="KC84"/>
      <c r="KD84"/>
      <c r="KE84"/>
      <c r="KF84"/>
      <c r="KG84"/>
      <c r="KH84"/>
      <c r="KI84"/>
      <c r="KJ84"/>
      <c r="KK84"/>
      <c r="KL84"/>
      <c r="KM84"/>
      <c r="KN84"/>
      <c r="KO84"/>
      <c r="KP84"/>
      <c r="KQ84"/>
      <c r="KR84"/>
      <c r="KS84"/>
      <c r="KT84"/>
      <c r="KU84"/>
      <c r="KV84"/>
      <c r="KW84"/>
      <c r="KX84"/>
      <c r="KY84"/>
      <c r="KZ84"/>
      <c r="LA84"/>
      <c r="LB84"/>
      <c r="LC84"/>
      <c r="LD84"/>
      <c r="LE84"/>
      <c r="LF84"/>
      <c r="LG84"/>
      <c r="LH84"/>
      <c r="LI84"/>
      <c r="LJ84"/>
      <c r="LK84"/>
      <c r="LL84"/>
      <c r="LM84"/>
      <c r="LN84"/>
      <c r="LO84"/>
      <c r="LP84"/>
      <c r="LQ84"/>
      <c r="LR84"/>
      <c r="LS84"/>
      <c r="LT84"/>
      <c r="LU84"/>
      <c r="LV84"/>
      <c r="LW84"/>
      <c r="LX84"/>
      <c r="LY84"/>
      <c r="LZ84"/>
      <c r="MA84"/>
      <c r="MB84"/>
      <c r="MC84"/>
      <c r="MD84"/>
      <c r="ME84"/>
      <c r="MF84"/>
      <c r="MG84"/>
      <c r="MH84"/>
      <c r="MI84"/>
      <c r="MJ84"/>
      <c r="MK84"/>
      <c r="ML84"/>
      <c r="MM84"/>
      <c r="MN84"/>
      <c r="MO84"/>
      <c r="MP84"/>
      <c r="MQ84"/>
      <c r="MR84"/>
      <c r="MS84"/>
      <c r="MT84"/>
      <c r="MU84"/>
      <c r="MV84"/>
      <c r="MW84"/>
      <c r="MX84"/>
      <c r="MY84"/>
      <c r="MZ84"/>
      <c r="NA84"/>
      <c r="NB84"/>
      <c r="NC84"/>
      <c r="ND84"/>
      <c r="NE84"/>
      <c r="NF84"/>
      <c r="NG84"/>
      <c r="NH84"/>
      <c r="NI84"/>
      <c r="NJ84"/>
      <c r="NK84"/>
      <c r="NL84"/>
      <c r="NM84"/>
      <c r="NN84"/>
      <c r="NO84"/>
      <c r="NP84"/>
      <c r="NQ84"/>
      <c r="NR84"/>
      <c r="NS84"/>
      <c r="NT84"/>
      <c r="NU84"/>
      <c r="NV84"/>
      <c r="NW84"/>
      <c r="NX84"/>
      <c r="NY84"/>
      <c r="NZ84"/>
      <c r="OA84"/>
      <c r="OB84"/>
      <c r="OC84"/>
      <c r="OD84"/>
      <c r="OE84"/>
      <c r="OF84"/>
      <c r="OG84"/>
      <c r="OH84"/>
      <c r="OI84"/>
      <c r="OJ84"/>
      <c r="OK84"/>
      <c r="OL84"/>
      <c r="OM84"/>
      <c r="ON84"/>
      <c r="OO84"/>
      <c r="OP84"/>
      <c r="OQ84"/>
      <c r="OR84"/>
      <c r="OS84"/>
      <c r="OT84"/>
      <c r="OU84"/>
      <c r="OV84"/>
      <c r="OW84"/>
      <c r="OX84"/>
      <c r="OY84"/>
      <c r="OZ84"/>
      <c r="PA84"/>
      <c r="PB84"/>
      <c r="PC84"/>
      <c r="PD84"/>
      <c r="PE84"/>
      <c r="PF84"/>
      <c r="PG84"/>
      <c r="PH84"/>
      <c r="PI84"/>
      <c r="PJ84"/>
      <c r="PK84"/>
      <c r="PL84"/>
      <c r="PM84"/>
      <c r="PN84"/>
      <c r="PO84"/>
      <c r="PP84"/>
      <c r="PQ84"/>
      <c r="PR84"/>
      <c r="PS84"/>
      <c r="PT84"/>
      <c r="PU84"/>
      <c r="PV84"/>
      <c r="PW84"/>
      <c r="PX84"/>
      <c r="PY84"/>
      <c r="PZ84"/>
      <c r="QA84"/>
      <c r="QB84"/>
      <c r="QC84"/>
      <c r="QD84"/>
      <c r="QE84"/>
      <c r="QF84"/>
      <c r="QG84"/>
      <c r="QH84"/>
      <c r="QI84"/>
      <c r="QJ84"/>
      <c r="QK84"/>
      <c r="QL84"/>
      <c r="QM84"/>
      <c r="QN84"/>
      <c r="QO84"/>
      <c r="QP84"/>
      <c r="QQ84"/>
      <c r="QR84"/>
      <c r="QS84"/>
      <c r="QT84"/>
      <c r="QU84"/>
      <c r="QV84"/>
      <c r="QW84"/>
      <c r="QX84"/>
      <c r="QY84"/>
      <c r="QZ84"/>
      <c r="RA84"/>
      <c r="RB84"/>
      <c r="RC84"/>
      <c r="RD84"/>
      <c r="RE84"/>
      <c r="RF84"/>
      <c r="RG84"/>
      <c r="RH84"/>
      <c r="RI84"/>
      <c r="RJ84"/>
      <c r="RK84"/>
      <c r="RL84"/>
      <c r="RM84"/>
      <c r="RN84"/>
      <c r="RO84"/>
      <c r="RP84"/>
      <c r="RQ84"/>
      <c r="RR84"/>
      <c r="RS84"/>
      <c r="RT84"/>
      <c r="RU84"/>
      <c r="RV84"/>
      <c r="RW84"/>
      <c r="RX84"/>
      <c r="RY84"/>
      <c r="RZ84"/>
      <c r="SA84"/>
      <c r="SB84"/>
      <c r="SC84"/>
      <c r="SD84"/>
      <c r="SE84"/>
      <c r="SF84"/>
      <c r="SG84"/>
      <c r="SH84"/>
      <c r="SI84"/>
      <c r="SJ84"/>
      <c r="SK84"/>
      <c r="SL84"/>
      <c r="SM84"/>
      <c r="SN84"/>
      <c r="SO84"/>
      <c r="SP84"/>
      <c r="SQ84"/>
      <c r="SR84"/>
      <c r="SS84"/>
      <c r="ST84"/>
      <c r="SU84"/>
      <c r="SV84"/>
      <c r="SW84"/>
      <c r="SX84"/>
      <c r="SY84"/>
      <c r="SZ84"/>
      <c r="TA84"/>
      <c r="TB84"/>
      <c r="TC84"/>
      <c r="TD84"/>
      <c r="TE84"/>
      <c r="TF84"/>
      <c r="TG84"/>
      <c r="TH84"/>
      <c r="TI84"/>
      <c r="TJ84"/>
      <c r="TK84"/>
      <c r="TL84"/>
      <c r="TM84"/>
      <c r="TN84"/>
      <c r="TO84"/>
      <c r="TP84"/>
      <c r="TQ84"/>
      <c r="TR84"/>
      <c r="TS84"/>
      <c r="TT84"/>
      <c r="TU84"/>
      <c r="TV84"/>
      <c r="TW84"/>
      <c r="TX84"/>
      <c r="TY84"/>
      <c r="TZ84"/>
      <c r="UA84"/>
      <c r="UB84"/>
      <c r="UC84"/>
      <c r="UD84"/>
      <c r="UE84"/>
      <c r="UF84"/>
      <c r="UG84"/>
      <c r="UH84"/>
      <c r="UI84"/>
      <c r="UJ84"/>
      <c r="UK84"/>
      <c r="UL84"/>
      <c r="UM84"/>
      <c r="UN84"/>
      <c r="UO84"/>
      <c r="UP84"/>
      <c r="UQ84"/>
      <c r="UR84"/>
      <c r="US84"/>
      <c r="UT84"/>
      <c r="UU84"/>
      <c r="UV84"/>
      <c r="UW84"/>
      <c r="UX84"/>
      <c r="UY84"/>
      <c r="UZ84"/>
      <c r="VA84"/>
      <c r="VB84"/>
      <c r="VC84"/>
      <c r="VD84"/>
      <c r="VE84"/>
      <c r="VF84"/>
      <c r="VG84"/>
      <c r="VH84"/>
      <c r="VI84"/>
      <c r="VJ84"/>
      <c r="VK84"/>
      <c r="VL84"/>
      <c r="VM84"/>
      <c r="VN84"/>
      <c r="VO84"/>
      <c r="VP84"/>
      <c r="VQ84"/>
      <c r="VR84"/>
      <c r="VS84"/>
      <c r="VT84"/>
      <c r="VU84"/>
      <c r="VV84"/>
      <c r="VW84"/>
      <c r="VX84"/>
      <c r="VY84"/>
      <c r="VZ84"/>
      <c r="WA84"/>
      <c r="WB84"/>
      <c r="WC84"/>
      <c r="WD84"/>
      <c r="WE84"/>
      <c r="WF84"/>
      <c r="WG84"/>
      <c r="WH84"/>
      <c r="WI84"/>
      <c r="WJ84"/>
      <c r="WK84"/>
      <c r="WL84"/>
      <c r="WM84"/>
      <c r="WN84"/>
      <c r="WO84"/>
      <c r="WP84"/>
      <c r="WQ84"/>
      <c r="WR84"/>
      <c r="WS84"/>
      <c r="WT84"/>
      <c r="WU84"/>
      <c r="WV84"/>
      <c r="WW84"/>
      <c r="WX84"/>
      <c r="WY84"/>
      <c r="WZ84"/>
      <c r="XA84"/>
      <c r="XB84"/>
      <c r="XC84"/>
      <c r="XD84"/>
      <c r="XE84"/>
      <c r="XF84"/>
      <c r="XG84"/>
      <c r="XH84"/>
      <c r="XI84"/>
      <c r="XJ84"/>
      <c r="XK84"/>
      <c r="XL84"/>
      <c r="XM84"/>
      <c r="XN84"/>
      <c r="XO84"/>
      <c r="XP84"/>
      <c r="XQ84"/>
      <c r="XR84"/>
      <c r="XS84"/>
      <c r="XT84"/>
      <c r="XU84"/>
      <c r="XV84"/>
      <c r="XW84"/>
      <c r="XX84"/>
      <c r="XY84"/>
      <c r="XZ84"/>
      <c r="YA84"/>
      <c r="YB84"/>
      <c r="YC84"/>
      <c r="YD84"/>
      <c r="YE84"/>
      <c r="YF84"/>
      <c r="YG84"/>
      <c r="YH84"/>
      <c r="YI84"/>
      <c r="YJ84"/>
      <c r="YK84"/>
      <c r="YL84"/>
      <c r="YM84"/>
      <c r="YN84"/>
      <c r="YO84"/>
      <c r="YP84"/>
      <c r="YQ84"/>
      <c r="YR84"/>
      <c r="YS84"/>
      <c r="YT84"/>
      <c r="YU84"/>
      <c r="YV84"/>
      <c r="YW84"/>
      <c r="YX84"/>
      <c r="YY84"/>
      <c r="YZ84"/>
      <c r="ZA84"/>
      <c r="ZB84"/>
      <c r="ZC84"/>
      <c r="ZD84"/>
      <c r="ZE84"/>
      <c r="ZF84"/>
      <c r="ZG84"/>
      <c r="ZH84"/>
      <c r="ZI84"/>
      <c r="ZJ84"/>
      <c r="ZK84"/>
      <c r="ZL84"/>
      <c r="ZM84"/>
      <c r="ZN84"/>
      <c r="ZO84"/>
      <c r="ZP84"/>
      <c r="ZQ84"/>
      <c r="ZR84"/>
      <c r="ZS84"/>
      <c r="ZT84"/>
      <c r="ZU84"/>
      <c r="ZV84"/>
      <c r="ZW84"/>
      <c r="ZX84"/>
      <c r="ZY84"/>
      <c r="ZZ84"/>
      <c r="AAA84"/>
      <c r="AAB84"/>
      <c r="AAC84"/>
      <c r="AAD84"/>
      <c r="AAE84"/>
      <c r="AAF84"/>
      <c r="AAG84"/>
      <c r="AAH84"/>
      <c r="AAI84"/>
      <c r="AAJ84"/>
      <c r="AAK84"/>
      <c r="AAL84"/>
      <c r="AAM84"/>
      <c r="AAN84"/>
      <c r="AAO84"/>
      <c r="AAP84"/>
      <c r="AAQ84"/>
      <c r="AAR84"/>
      <c r="AAS84"/>
      <c r="AAT84"/>
      <c r="AAU84"/>
      <c r="AAV84"/>
      <c r="AAW84"/>
      <c r="AAX84"/>
      <c r="AAY84"/>
      <c r="AAZ84"/>
      <c r="ABA84"/>
      <c r="ABB84"/>
      <c r="ABC84"/>
      <c r="ABD84"/>
      <c r="ABE84"/>
      <c r="ABF84"/>
      <c r="ABG84"/>
      <c r="ABH84"/>
      <c r="ABI84"/>
      <c r="ABJ84"/>
      <c r="ABK84"/>
      <c r="ABL84"/>
      <c r="ABM84"/>
      <c r="ABN84"/>
      <c r="ABO84"/>
      <c r="ABP84"/>
      <c r="ABQ84"/>
      <c r="ABR84"/>
      <c r="ABS84"/>
      <c r="ABT84"/>
      <c r="ABU84"/>
      <c r="ABV84"/>
      <c r="ABW84"/>
      <c r="ABX84"/>
      <c r="ABY84"/>
      <c r="ABZ84"/>
      <c r="ACA84"/>
      <c r="ACB84"/>
      <c r="ACC84"/>
      <c r="ACD84"/>
      <c r="ACE84"/>
      <c r="ACF84"/>
      <c r="ACG84"/>
      <c r="ACH84"/>
      <c r="ACI84"/>
      <c r="ACJ84"/>
      <c r="ACK84"/>
      <c r="ACL84"/>
      <c r="ACM84"/>
      <c r="ACN84"/>
      <c r="ACO84"/>
      <c r="ACP84"/>
      <c r="ACQ84"/>
      <c r="ACR84"/>
      <c r="ACS84"/>
      <c r="ACT84"/>
      <c r="ACU84"/>
      <c r="ACV84"/>
      <c r="ACW84"/>
      <c r="ACX84"/>
      <c r="ACY84"/>
      <c r="ACZ84"/>
      <c r="ADA84"/>
      <c r="ADB84"/>
      <c r="ADC84"/>
      <c r="ADD84"/>
      <c r="ADE84"/>
      <c r="ADF84"/>
      <c r="ADG84"/>
      <c r="ADH84"/>
      <c r="ADI84"/>
      <c r="ADJ84"/>
      <c r="ADK84"/>
      <c r="ADL84"/>
      <c r="ADM84"/>
      <c r="ADN84"/>
      <c r="ADO84"/>
      <c r="ADP84"/>
      <c r="ADQ84"/>
      <c r="ADR84"/>
      <c r="ADS84"/>
      <c r="ADT84"/>
      <c r="ADU84"/>
      <c r="ADV84"/>
      <c r="ADW84"/>
      <c r="ADX84"/>
      <c r="ADY84"/>
      <c r="ADZ84"/>
      <c r="AEA84"/>
      <c r="AEB84"/>
      <c r="AEC84"/>
      <c r="AED84"/>
      <c r="AEE84"/>
      <c r="AEF84"/>
      <c r="AEG84"/>
      <c r="AEH84"/>
      <c r="AEI84"/>
      <c r="AEJ84"/>
      <c r="AEK84"/>
      <c r="AEL84"/>
      <c r="AEM84"/>
      <c r="AEN84"/>
      <c r="AEO84"/>
      <c r="AEP84"/>
      <c r="AEQ84"/>
      <c r="AER84"/>
      <c r="AES84"/>
      <c r="AET84"/>
      <c r="AEU84"/>
      <c r="AEV84"/>
      <c r="AEW84"/>
      <c r="AEX84"/>
      <c r="AEY84"/>
      <c r="AEZ84"/>
      <c r="AFA84"/>
      <c r="AFB84"/>
      <c r="AFC84"/>
      <c r="AFD84"/>
      <c r="AFE84"/>
      <c r="AFF84"/>
      <c r="AFG84"/>
      <c r="AFH84"/>
      <c r="AFI84"/>
      <c r="AFJ84"/>
      <c r="AFK84"/>
      <c r="AFL84"/>
      <c r="AFM84"/>
      <c r="AFN84"/>
      <c r="AFO84"/>
      <c r="AFP84"/>
      <c r="AFQ84"/>
      <c r="AFR84"/>
      <c r="AFS84"/>
      <c r="AFT84"/>
      <c r="AFU84"/>
      <c r="AFV84"/>
      <c r="AFW84"/>
      <c r="AFX84"/>
      <c r="AFY84"/>
      <c r="AFZ84"/>
      <c r="AGA84"/>
      <c r="AGB84"/>
      <c r="AGC84"/>
      <c r="AGD84"/>
      <c r="AGE84"/>
      <c r="AGF84"/>
      <c r="AGG84"/>
      <c r="AGH84"/>
      <c r="AGI84"/>
      <c r="AGJ84"/>
      <c r="AGK84"/>
      <c r="AGL84"/>
      <c r="AGM84"/>
      <c r="AGN84"/>
      <c r="AGO84"/>
      <c r="AGP84"/>
      <c r="AGQ84"/>
      <c r="AGR84"/>
      <c r="AGS84"/>
      <c r="AGT84"/>
      <c r="AGU84"/>
      <c r="AGV84"/>
      <c r="AGW84"/>
      <c r="AGX84"/>
      <c r="AGY84"/>
      <c r="AGZ84"/>
      <c r="AHA84"/>
      <c r="AHB84"/>
      <c r="AHC84"/>
      <c r="AHD84"/>
      <c r="AHE84"/>
      <c r="AHF84"/>
      <c r="AHG84"/>
      <c r="AHH84"/>
      <c r="AHI84"/>
      <c r="AHJ84"/>
      <c r="AHK84"/>
      <c r="AHL84"/>
      <c r="AHM84"/>
      <c r="AHN84"/>
      <c r="AHO84"/>
      <c r="AHP84"/>
      <c r="AHQ84"/>
      <c r="AHR84"/>
      <c r="AHS84"/>
      <c r="AHT84"/>
      <c r="AHU84"/>
      <c r="AHV84"/>
      <c r="AHW84"/>
      <c r="AHX84"/>
      <c r="AHY84"/>
      <c r="AHZ84"/>
      <c r="AIA84"/>
      <c r="AIB84"/>
      <c r="AIC84"/>
      <c r="AID84"/>
      <c r="AIE84"/>
      <c r="AIF84"/>
      <c r="AIG84"/>
      <c r="AIH84"/>
      <c r="AII84"/>
      <c r="AIJ84"/>
      <c r="AIK84"/>
      <c r="AIL84"/>
      <c r="AIM84"/>
      <c r="AIN84"/>
      <c r="AIO84"/>
      <c r="AIP84"/>
      <c r="AIQ84"/>
      <c r="AIR84"/>
      <c r="AIS84"/>
      <c r="AIT84"/>
      <c r="AIU84"/>
      <c r="AIV84"/>
      <c r="AIW84"/>
      <c r="AIX84"/>
      <c r="AIY84"/>
      <c r="AIZ84"/>
      <c r="AJA84"/>
      <c r="AJB84"/>
      <c r="AJC84"/>
      <c r="AJD84"/>
      <c r="AJE84"/>
      <c r="AJF84"/>
      <c r="AJG84"/>
      <c r="AJH84"/>
      <c r="AJI84"/>
      <c r="AJJ84"/>
      <c r="AJK84"/>
      <c r="AJL84"/>
      <c r="AJM84"/>
      <c r="AJN84"/>
      <c r="AJO84"/>
      <c r="AJP84"/>
      <c r="AJQ84"/>
      <c r="AJR84"/>
      <c r="AJS84"/>
      <c r="AJT84"/>
      <c r="AJU84"/>
      <c r="AJV84"/>
      <c r="AJW84"/>
      <c r="AJX84"/>
      <c r="AJY84"/>
      <c r="AJZ84"/>
      <c r="AKA84"/>
      <c r="AKB84"/>
      <c r="AKC84"/>
      <c r="AKD84"/>
      <c r="AKE84"/>
      <c r="AKF84"/>
      <c r="AKG84"/>
      <c r="AKH84"/>
      <c r="AKI84"/>
      <c r="AKJ84"/>
      <c r="AKK84"/>
      <c r="AKL84"/>
      <c r="AKM84"/>
      <c r="AKN84"/>
      <c r="AKO84"/>
      <c r="AKP84"/>
      <c r="AKQ84"/>
      <c r="AKR84"/>
      <c r="AKS84"/>
      <c r="AKT84"/>
      <c r="AKU84"/>
      <c r="AKV84"/>
      <c r="AKW84"/>
      <c r="AKX84"/>
      <c r="AKY84"/>
      <c r="AKZ84"/>
      <c r="ALA84"/>
      <c r="ALB84"/>
      <c r="ALC84"/>
      <c r="ALD84"/>
      <c r="ALE84"/>
      <c r="ALF84"/>
      <c r="ALG84"/>
      <c r="ALH84"/>
      <c r="ALI84"/>
      <c r="ALJ84"/>
      <c r="ALK84"/>
      <c r="ALL84"/>
      <c r="ALM84"/>
      <c r="ALN84"/>
      <c r="ALO84"/>
      <c r="ALP84"/>
      <c r="ALQ84"/>
      <c r="ALR84"/>
      <c r="ALS84"/>
      <c r="ALT84"/>
      <c r="ALU84"/>
      <c r="ALV84"/>
      <c r="ALW84"/>
      <c r="ALX84"/>
      <c r="ALY84"/>
      <c r="ALZ84"/>
      <c r="AMA84"/>
      <c r="AMB84"/>
      <c r="AMC84"/>
      <c r="AMD84"/>
      <c r="AME84"/>
      <c r="AMF84"/>
      <c r="AMG84"/>
      <c r="AMH84"/>
      <c r="AMI84"/>
      <c r="AMJ84"/>
    </row>
    <row r="85" spans="1:1024" x14ac:dyDescent="0.2">
      <c r="A85" s="251" t="s">
        <v>42</v>
      </c>
      <c r="B85"/>
      <c r="C85"/>
      <c r="D85"/>
      <c r="E85"/>
      <c r="F85"/>
      <c r="G85"/>
      <c r="H85"/>
      <c r="I85" s="97"/>
      <c r="J85" s="97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  <c r="IZ85"/>
      <c r="JA85"/>
      <c r="JB85"/>
      <c r="JC85"/>
      <c r="JD85"/>
      <c r="JE85"/>
      <c r="JF85"/>
      <c r="JG85"/>
      <c r="JH85"/>
      <c r="JI85"/>
      <c r="JJ85"/>
      <c r="JK85"/>
      <c r="JL85"/>
      <c r="JM85"/>
      <c r="JN85"/>
      <c r="JO85"/>
      <c r="JP85"/>
      <c r="JQ85"/>
      <c r="JR85"/>
      <c r="JS85"/>
      <c r="JT85"/>
      <c r="JU85"/>
      <c r="JV85"/>
      <c r="JW85"/>
      <c r="JX85"/>
      <c r="JY85"/>
      <c r="JZ85"/>
      <c r="KA85"/>
      <c r="KB85"/>
      <c r="KC85"/>
      <c r="KD85"/>
      <c r="KE85"/>
      <c r="KF85"/>
      <c r="KG85"/>
      <c r="KH85"/>
      <c r="KI85"/>
      <c r="KJ85"/>
      <c r="KK85"/>
      <c r="KL85"/>
      <c r="KM85"/>
      <c r="KN85"/>
      <c r="KO85"/>
      <c r="KP85"/>
      <c r="KQ85"/>
      <c r="KR85"/>
      <c r="KS85"/>
      <c r="KT85"/>
      <c r="KU85"/>
      <c r="KV85"/>
      <c r="KW85"/>
      <c r="KX85"/>
      <c r="KY85"/>
      <c r="KZ85"/>
      <c r="LA85"/>
      <c r="LB85"/>
      <c r="LC85"/>
      <c r="LD85"/>
      <c r="LE85"/>
      <c r="LF85"/>
      <c r="LG85"/>
      <c r="LH85"/>
      <c r="LI85"/>
      <c r="LJ85"/>
      <c r="LK85"/>
      <c r="LL85"/>
      <c r="LM85"/>
      <c r="LN85"/>
      <c r="LO85"/>
      <c r="LP85"/>
      <c r="LQ85"/>
      <c r="LR85"/>
      <c r="LS85"/>
      <c r="LT85"/>
      <c r="LU85"/>
      <c r="LV85"/>
      <c r="LW85"/>
      <c r="LX85"/>
      <c r="LY85"/>
      <c r="LZ85"/>
      <c r="MA85"/>
      <c r="MB85"/>
      <c r="MC85"/>
      <c r="MD85"/>
      <c r="ME85"/>
      <c r="MF85"/>
      <c r="MG85"/>
      <c r="MH85"/>
      <c r="MI85"/>
      <c r="MJ85"/>
      <c r="MK85"/>
      <c r="ML85"/>
      <c r="MM85"/>
      <c r="MN85"/>
      <c r="MO85"/>
      <c r="MP85"/>
      <c r="MQ85"/>
      <c r="MR85"/>
      <c r="MS85"/>
      <c r="MT85"/>
      <c r="MU85"/>
      <c r="MV85"/>
      <c r="MW85"/>
      <c r="MX85"/>
      <c r="MY85"/>
      <c r="MZ85"/>
      <c r="NA85"/>
      <c r="NB85"/>
      <c r="NC85"/>
      <c r="ND85"/>
      <c r="NE85"/>
      <c r="NF85"/>
      <c r="NG85"/>
      <c r="NH85"/>
      <c r="NI85"/>
      <c r="NJ85"/>
      <c r="NK85"/>
      <c r="NL85"/>
      <c r="NM85"/>
      <c r="NN85"/>
      <c r="NO85"/>
      <c r="NP85"/>
      <c r="NQ85"/>
      <c r="NR85"/>
      <c r="NS85"/>
      <c r="NT85"/>
      <c r="NU85"/>
      <c r="NV85"/>
      <c r="NW85"/>
      <c r="NX85"/>
      <c r="NY85"/>
      <c r="NZ85"/>
      <c r="OA85"/>
      <c r="OB85"/>
      <c r="OC85"/>
      <c r="OD85"/>
      <c r="OE85"/>
      <c r="OF85"/>
      <c r="OG85"/>
      <c r="OH85"/>
      <c r="OI85"/>
      <c r="OJ85"/>
      <c r="OK85"/>
      <c r="OL85"/>
      <c r="OM85"/>
      <c r="ON85"/>
      <c r="OO85"/>
      <c r="OP85"/>
      <c r="OQ85"/>
      <c r="OR85"/>
      <c r="OS85"/>
      <c r="OT85"/>
      <c r="OU85"/>
      <c r="OV85"/>
      <c r="OW85"/>
      <c r="OX85"/>
      <c r="OY85"/>
      <c r="OZ85"/>
      <c r="PA85"/>
      <c r="PB85"/>
      <c r="PC85"/>
      <c r="PD85"/>
      <c r="PE85"/>
      <c r="PF85"/>
      <c r="PG85"/>
      <c r="PH85"/>
      <c r="PI85"/>
      <c r="PJ85"/>
      <c r="PK85"/>
      <c r="PL85"/>
      <c r="PM85"/>
      <c r="PN85"/>
      <c r="PO85"/>
      <c r="PP85"/>
      <c r="PQ85"/>
      <c r="PR85"/>
      <c r="PS85"/>
      <c r="PT85"/>
      <c r="PU85"/>
      <c r="PV85"/>
      <c r="PW85"/>
      <c r="PX85"/>
      <c r="PY85"/>
      <c r="PZ85"/>
      <c r="QA85"/>
      <c r="QB85"/>
      <c r="QC85"/>
      <c r="QD85"/>
      <c r="QE85"/>
      <c r="QF85"/>
      <c r="QG85"/>
      <c r="QH85"/>
      <c r="QI85"/>
      <c r="QJ85"/>
      <c r="QK85"/>
      <c r="QL85"/>
      <c r="QM85"/>
      <c r="QN85"/>
      <c r="QO85"/>
      <c r="QP85"/>
      <c r="QQ85"/>
      <c r="QR85"/>
      <c r="QS85"/>
      <c r="QT85"/>
      <c r="QU85"/>
      <c r="QV85"/>
      <c r="QW85"/>
      <c r="QX85"/>
      <c r="QY85"/>
      <c r="QZ85"/>
      <c r="RA85"/>
      <c r="RB85"/>
      <c r="RC85"/>
      <c r="RD85"/>
      <c r="RE85"/>
      <c r="RF85"/>
      <c r="RG85"/>
      <c r="RH85"/>
      <c r="RI85"/>
      <c r="RJ85"/>
      <c r="RK85"/>
      <c r="RL85"/>
      <c r="RM85"/>
      <c r="RN85"/>
      <c r="RO85"/>
      <c r="RP85"/>
      <c r="RQ85"/>
      <c r="RR85"/>
      <c r="RS85"/>
      <c r="RT85"/>
      <c r="RU85"/>
      <c r="RV85"/>
      <c r="RW85"/>
      <c r="RX85"/>
      <c r="RY85"/>
      <c r="RZ85"/>
      <c r="SA85"/>
      <c r="SB85"/>
      <c r="SC85"/>
      <c r="SD85"/>
      <c r="SE85"/>
      <c r="SF85"/>
      <c r="SG85"/>
      <c r="SH85"/>
      <c r="SI85"/>
      <c r="SJ85"/>
      <c r="SK85"/>
      <c r="SL85"/>
      <c r="SM85"/>
      <c r="SN85"/>
      <c r="SO85"/>
      <c r="SP85"/>
      <c r="SQ85"/>
      <c r="SR85"/>
      <c r="SS85"/>
      <c r="ST85"/>
      <c r="SU85"/>
      <c r="SV85"/>
      <c r="SW85"/>
      <c r="SX85"/>
      <c r="SY85"/>
      <c r="SZ85"/>
      <c r="TA85"/>
      <c r="TB85"/>
      <c r="TC85"/>
      <c r="TD85"/>
      <c r="TE85"/>
      <c r="TF85"/>
      <c r="TG85"/>
      <c r="TH85"/>
      <c r="TI85"/>
      <c r="TJ85"/>
      <c r="TK85"/>
      <c r="TL85"/>
      <c r="TM85"/>
      <c r="TN85"/>
      <c r="TO85"/>
      <c r="TP85"/>
      <c r="TQ85"/>
      <c r="TR85"/>
      <c r="TS85"/>
      <c r="TT85"/>
      <c r="TU85"/>
      <c r="TV85"/>
      <c r="TW85"/>
      <c r="TX85"/>
      <c r="TY85"/>
      <c r="TZ85"/>
      <c r="UA85"/>
      <c r="UB85"/>
      <c r="UC85"/>
      <c r="UD85"/>
      <c r="UE85"/>
      <c r="UF85"/>
      <c r="UG85"/>
      <c r="UH85"/>
      <c r="UI85"/>
      <c r="UJ85"/>
      <c r="UK85"/>
      <c r="UL85"/>
      <c r="UM85"/>
      <c r="UN85"/>
      <c r="UO85"/>
      <c r="UP85"/>
      <c r="UQ85"/>
      <c r="UR85"/>
      <c r="US85"/>
      <c r="UT85"/>
      <c r="UU85"/>
      <c r="UV85"/>
      <c r="UW85"/>
      <c r="UX85"/>
      <c r="UY85"/>
      <c r="UZ85"/>
      <c r="VA85"/>
      <c r="VB85"/>
      <c r="VC85"/>
      <c r="VD85"/>
      <c r="VE85"/>
      <c r="VF85"/>
      <c r="VG85"/>
      <c r="VH85"/>
      <c r="VI85"/>
      <c r="VJ85"/>
      <c r="VK85"/>
      <c r="VL85"/>
      <c r="VM85"/>
      <c r="VN85"/>
      <c r="VO85"/>
      <c r="VP85"/>
      <c r="VQ85"/>
      <c r="VR85"/>
      <c r="VS85"/>
      <c r="VT85"/>
      <c r="VU85"/>
      <c r="VV85"/>
      <c r="VW85"/>
      <c r="VX85"/>
      <c r="VY85"/>
      <c r="VZ85"/>
      <c r="WA85"/>
      <c r="WB85"/>
      <c r="WC85"/>
      <c r="WD85"/>
      <c r="WE85"/>
      <c r="WF85"/>
      <c r="WG85"/>
      <c r="WH85"/>
      <c r="WI85"/>
      <c r="WJ85"/>
      <c r="WK85"/>
      <c r="WL85"/>
      <c r="WM85"/>
      <c r="WN85"/>
      <c r="WO85"/>
      <c r="WP85"/>
      <c r="WQ85"/>
      <c r="WR85"/>
      <c r="WS85"/>
      <c r="WT85"/>
      <c r="WU85"/>
      <c r="WV85"/>
      <c r="WW85"/>
      <c r="WX85"/>
      <c r="WY85"/>
      <c r="WZ85"/>
      <c r="XA85"/>
      <c r="XB85"/>
      <c r="XC85"/>
      <c r="XD85"/>
      <c r="XE85"/>
      <c r="XF85"/>
      <c r="XG85"/>
      <c r="XH85"/>
      <c r="XI85"/>
      <c r="XJ85"/>
      <c r="XK85"/>
      <c r="XL85"/>
      <c r="XM85"/>
      <c r="XN85"/>
      <c r="XO85"/>
      <c r="XP85"/>
      <c r="XQ85"/>
      <c r="XR85"/>
      <c r="XS85"/>
      <c r="XT85"/>
      <c r="XU85"/>
      <c r="XV85"/>
      <c r="XW85"/>
      <c r="XX85"/>
      <c r="XY85"/>
      <c r="XZ85"/>
      <c r="YA85"/>
      <c r="YB85"/>
      <c r="YC85"/>
      <c r="YD85"/>
      <c r="YE85"/>
      <c r="YF85"/>
      <c r="YG85"/>
      <c r="YH85"/>
      <c r="YI85"/>
      <c r="YJ85"/>
      <c r="YK85"/>
      <c r="YL85"/>
      <c r="YM85"/>
      <c r="YN85"/>
      <c r="YO85"/>
      <c r="YP85"/>
      <c r="YQ85"/>
      <c r="YR85"/>
      <c r="YS85"/>
      <c r="YT85"/>
      <c r="YU85"/>
      <c r="YV85"/>
      <c r="YW85"/>
      <c r="YX85"/>
      <c r="YY85"/>
      <c r="YZ85"/>
      <c r="ZA85"/>
      <c r="ZB85"/>
      <c r="ZC85"/>
      <c r="ZD85"/>
      <c r="ZE85"/>
      <c r="ZF85"/>
      <c r="ZG85"/>
      <c r="ZH85"/>
      <c r="ZI85"/>
      <c r="ZJ85"/>
      <c r="ZK85"/>
      <c r="ZL85"/>
      <c r="ZM85"/>
      <c r="ZN85"/>
      <c r="ZO85"/>
      <c r="ZP85"/>
      <c r="ZQ85"/>
      <c r="ZR85"/>
      <c r="ZS85"/>
      <c r="ZT85"/>
      <c r="ZU85"/>
      <c r="ZV85"/>
      <c r="ZW85"/>
      <c r="ZX85"/>
      <c r="ZY85"/>
      <c r="ZZ85"/>
      <c r="AAA85"/>
      <c r="AAB85"/>
      <c r="AAC85"/>
      <c r="AAD85"/>
      <c r="AAE85"/>
      <c r="AAF85"/>
      <c r="AAG85"/>
      <c r="AAH85"/>
      <c r="AAI85"/>
      <c r="AAJ85"/>
      <c r="AAK85"/>
      <c r="AAL85"/>
      <c r="AAM85"/>
      <c r="AAN85"/>
      <c r="AAO85"/>
      <c r="AAP85"/>
      <c r="AAQ85"/>
      <c r="AAR85"/>
      <c r="AAS85"/>
      <c r="AAT85"/>
      <c r="AAU85"/>
      <c r="AAV85"/>
      <c r="AAW85"/>
      <c r="AAX85"/>
      <c r="AAY85"/>
      <c r="AAZ85"/>
      <c r="ABA85"/>
      <c r="ABB85"/>
      <c r="ABC85"/>
      <c r="ABD85"/>
      <c r="ABE85"/>
      <c r="ABF85"/>
      <c r="ABG85"/>
      <c r="ABH85"/>
      <c r="ABI85"/>
      <c r="ABJ85"/>
      <c r="ABK85"/>
      <c r="ABL85"/>
      <c r="ABM85"/>
      <c r="ABN85"/>
      <c r="ABO85"/>
      <c r="ABP85"/>
      <c r="ABQ85"/>
      <c r="ABR85"/>
      <c r="ABS85"/>
      <c r="ABT85"/>
      <c r="ABU85"/>
      <c r="ABV85"/>
      <c r="ABW85"/>
      <c r="ABX85"/>
      <c r="ABY85"/>
      <c r="ABZ85"/>
      <c r="ACA85"/>
      <c r="ACB85"/>
      <c r="ACC85"/>
      <c r="ACD85"/>
      <c r="ACE85"/>
      <c r="ACF85"/>
      <c r="ACG85"/>
      <c r="ACH85"/>
      <c r="ACI85"/>
      <c r="ACJ85"/>
      <c r="ACK85"/>
      <c r="ACL85"/>
      <c r="ACM85"/>
      <c r="ACN85"/>
      <c r="ACO85"/>
      <c r="ACP85"/>
      <c r="ACQ85"/>
      <c r="ACR85"/>
      <c r="ACS85"/>
      <c r="ACT85"/>
      <c r="ACU85"/>
      <c r="ACV85"/>
      <c r="ACW85"/>
      <c r="ACX85"/>
      <c r="ACY85"/>
      <c r="ACZ85"/>
      <c r="ADA85"/>
      <c r="ADB85"/>
      <c r="ADC85"/>
      <c r="ADD85"/>
      <c r="ADE85"/>
      <c r="ADF85"/>
      <c r="ADG85"/>
      <c r="ADH85"/>
      <c r="ADI85"/>
      <c r="ADJ85"/>
      <c r="ADK85"/>
      <c r="ADL85"/>
      <c r="ADM85"/>
      <c r="ADN85"/>
      <c r="ADO85"/>
      <c r="ADP85"/>
      <c r="ADQ85"/>
      <c r="ADR85"/>
      <c r="ADS85"/>
      <c r="ADT85"/>
      <c r="ADU85"/>
      <c r="ADV85"/>
      <c r="ADW85"/>
      <c r="ADX85"/>
      <c r="ADY85"/>
      <c r="ADZ85"/>
      <c r="AEA85"/>
      <c r="AEB85"/>
      <c r="AEC85"/>
      <c r="AED85"/>
      <c r="AEE85"/>
      <c r="AEF85"/>
      <c r="AEG85"/>
      <c r="AEH85"/>
      <c r="AEI85"/>
      <c r="AEJ85"/>
      <c r="AEK85"/>
      <c r="AEL85"/>
      <c r="AEM85"/>
      <c r="AEN85"/>
      <c r="AEO85"/>
      <c r="AEP85"/>
      <c r="AEQ85"/>
      <c r="AER85"/>
      <c r="AES85"/>
      <c r="AET85"/>
      <c r="AEU85"/>
      <c r="AEV85"/>
      <c r="AEW85"/>
      <c r="AEX85"/>
      <c r="AEY85"/>
      <c r="AEZ85"/>
      <c r="AFA85"/>
      <c r="AFB85"/>
      <c r="AFC85"/>
      <c r="AFD85"/>
      <c r="AFE85"/>
      <c r="AFF85"/>
      <c r="AFG85"/>
      <c r="AFH85"/>
      <c r="AFI85"/>
      <c r="AFJ85"/>
      <c r="AFK85"/>
      <c r="AFL85"/>
      <c r="AFM85"/>
      <c r="AFN85"/>
      <c r="AFO85"/>
      <c r="AFP85"/>
      <c r="AFQ85"/>
      <c r="AFR85"/>
      <c r="AFS85"/>
      <c r="AFT85"/>
      <c r="AFU85"/>
      <c r="AFV85"/>
      <c r="AFW85"/>
      <c r="AFX85"/>
      <c r="AFY85"/>
      <c r="AFZ85"/>
      <c r="AGA85"/>
      <c r="AGB85"/>
      <c r="AGC85"/>
      <c r="AGD85"/>
      <c r="AGE85"/>
      <c r="AGF85"/>
      <c r="AGG85"/>
      <c r="AGH85"/>
      <c r="AGI85"/>
      <c r="AGJ85"/>
      <c r="AGK85"/>
      <c r="AGL85"/>
      <c r="AGM85"/>
      <c r="AGN85"/>
      <c r="AGO85"/>
      <c r="AGP85"/>
      <c r="AGQ85"/>
      <c r="AGR85"/>
      <c r="AGS85"/>
      <c r="AGT85"/>
      <c r="AGU85"/>
      <c r="AGV85"/>
      <c r="AGW85"/>
      <c r="AGX85"/>
      <c r="AGY85"/>
      <c r="AGZ85"/>
      <c r="AHA85"/>
      <c r="AHB85"/>
      <c r="AHC85"/>
      <c r="AHD85"/>
      <c r="AHE85"/>
      <c r="AHF85"/>
      <c r="AHG85"/>
      <c r="AHH85"/>
      <c r="AHI85"/>
      <c r="AHJ85"/>
      <c r="AHK85"/>
      <c r="AHL85"/>
      <c r="AHM85"/>
      <c r="AHN85"/>
      <c r="AHO85"/>
      <c r="AHP85"/>
      <c r="AHQ85"/>
      <c r="AHR85"/>
      <c r="AHS85"/>
      <c r="AHT85"/>
      <c r="AHU85"/>
      <c r="AHV85"/>
      <c r="AHW85"/>
      <c r="AHX85"/>
      <c r="AHY85"/>
      <c r="AHZ85"/>
      <c r="AIA85"/>
      <c r="AIB85"/>
      <c r="AIC85"/>
      <c r="AID85"/>
      <c r="AIE85"/>
      <c r="AIF85"/>
      <c r="AIG85"/>
      <c r="AIH85"/>
      <c r="AII85"/>
      <c r="AIJ85"/>
      <c r="AIK85"/>
      <c r="AIL85"/>
      <c r="AIM85"/>
      <c r="AIN85"/>
      <c r="AIO85"/>
      <c r="AIP85"/>
      <c r="AIQ85"/>
      <c r="AIR85"/>
      <c r="AIS85"/>
      <c r="AIT85"/>
      <c r="AIU85"/>
      <c r="AIV85"/>
      <c r="AIW85"/>
      <c r="AIX85"/>
      <c r="AIY85"/>
      <c r="AIZ85"/>
      <c r="AJA85"/>
      <c r="AJB85"/>
      <c r="AJC85"/>
      <c r="AJD85"/>
      <c r="AJE85"/>
      <c r="AJF85"/>
      <c r="AJG85"/>
      <c r="AJH85"/>
      <c r="AJI85"/>
      <c r="AJJ85"/>
      <c r="AJK85"/>
      <c r="AJL85"/>
      <c r="AJM85"/>
      <c r="AJN85"/>
      <c r="AJO85"/>
      <c r="AJP85"/>
      <c r="AJQ85"/>
      <c r="AJR85"/>
      <c r="AJS85"/>
      <c r="AJT85"/>
      <c r="AJU85"/>
      <c r="AJV85"/>
      <c r="AJW85"/>
      <c r="AJX85"/>
      <c r="AJY85"/>
      <c r="AJZ85"/>
      <c r="AKA85"/>
      <c r="AKB85"/>
      <c r="AKC85"/>
      <c r="AKD85"/>
      <c r="AKE85"/>
      <c r="AKF85"/>
      <c r="AKG85"/>
      <c r="AKH85"/>
      <c r="AKI85"/>
      <c r="AKJ85"/>
      <c r="AKK85"/>
      <c r="AKL85"/>
      <c r="AKM85"/>
      <c r="AKN85"/>
      <c r="AKO85"/>
      <c r="AKP85"/>
      <c r="AKQ85"/>
      <c r="AKR85"/>
      <c r="AKS85"/>
      <c r="AKT85"/>
      <c r="AKU85"/>
      <c r="AKV85"/>
      <c r="AKW85"/>
      <c r="AKX85"/>
      <c r="AKY85"/>
      <c r="AKZ85"/>
      <c r="ALA85"/>
      <c r="ALB85"/>
      <c r="ALC85"/>
      <c r="ALD85"/>
      <c r="ALE85"/>
      <c r="ALF85"/>
      <c r="ALG85"/>
      <c r="ALH85"/>
      <c r="ALI85"/>
      <c r="ALJ85"/>
      <c r="ALK85"/>
      <c r="ALL85"/>
      <c r="ALM85"/>
      <c r="ALN85"/>
      <c r="ALO85"/>
      <c r="ALP85"/>
      <c r="ALQ85"/>
      <c r="ALR85"/>
      <c r="ALS85"/>
      <c r="ALT85"/>
      <c r="ALU85"/>
      <c r="ALV85"/>
      <c r="ALW85"/>
      <c r="ALX85"/>
      <c r="ALY85"/>
      <c r="ALZ85"/>
      <c r="AMA85"/>
      <c r="AMB85"/>
      <c r="AMC85"/>
      <c r="AMD85"/>
      <c r="AME85"/>
      <c r="AMF85"/>
      <c r="AMG85"/>
      <c r="AMH85"/>
      <c r="AMI85"/>
      <c r="AMJ85"/>
    </row>
    <row r="86" spans="1:1024" x14ac:dyDescent="0.2">
      <c r="A86" s="102" t="s">
        <v>10</v>
      </c>
      <c r="B86" s="103" t="s">
        <v>11</v>
      </c>
      <c r="C86" s="103" t="s">
        <v>7</v>
      </c>
      <c r="D86" s="56" t="s">
        <v>28</v>
      </c>
      <c r="E86" s="104" t="s">
        <v>12</v>
      </c>
      <c r="F86" s="57" t="s">
        <v>13</v>
      </c>
      <c r="G86"/>
      <c r="H86"/>
      <c r="I86" s="97"/>
      <c r="J86" s="97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  <c r="IZ86"/>
      <c r="JA86"/>
      <c r="JB86"/>
      <c r="JC86"/>
      <c r="JD86"/>
      <c r="JE86"/>
      <c r="JF86"/>
      <c r="JG86"/>
      <c r="JH86"/>
      <c r="JI86"/>
      <c r="JJ86"/>
      <c r="JK86"/>
      <c r="JL86"/>
      <c r="JM86"/>
      <c r="JN86"/>
      <c r="JO86"/>
      <c r="JP86"/>
      <c r="JQ86"/>
      <c r="JR86"/>
      <c r="JS86"/>
      <c r="JT86"/>
      <c r="JU86"/>
      <c r="JV86"/>
      <c r="JW86"/>
      <c r="JX86"/>
      <c r="JY86"/>
      <c r="JZ86"/>
      <c r="KA86"/>
      <c r="KB86"/>
      <c r="KC86"/>
      <c r="KD86"/>
      <c r="KE86"/>
      <c r="KF86"/>
      <c r="KG86"/>
      <c r="KH86"/>
      <c r="KI86"/>
      <c r="KJ86"/>
      <c r="KK86"/>
      <c r="KL86"/>
      <c r="KM86"/>
      <c r="KN86"/>
      <c r="KO86"/>
      <c r="KP86"/>
      <c r="KQ86"/>
      <c r="KR86"/>
      <c r="KS86"/>
      <c r="KT86"/>
      <c r="KU86"/>
      <c r="KV86"/>
      <c r="KW86"/>
      <c r="KX86"/>
      <c r="KY86"/>
      <c r="KZ86"/>
      <c r="LA86"/>
      <c r="LB86"/>
      <c r="LC86"/>
      <c r="LD86"/>
      <c r="LE86"/>
      <c r="LF86"/>
      <c r="LG86"/>
      <c r="LH86"/>
      <c r="LI86"/>
      <c r="LJ86"/>
      <c r="LK86"/>
      <c r="LL86"/>
      <c r="LM86"/>
      <c r="LN86"/>
      <c r="LO86"/>
      <c r="LP86"/>
      <c r="LQ86"/>
      <c r="LR86"/>
      <c r="LS86"/>
      <c r="LT86"/>
      <c r="LU86"/>
      <c r="LV86"/>
      <c r="LW86"/>
      <c r="LX86"/>
      <c r="LY86"/>
      <c r="LZ86"/>
      <c r="MA86"/>
      <c r="MB86"/>
      <c r="MC86"/>
      <c r="MD86"/>
      <c r="ME86"/>
      <c r="MF86"/>
      <c r="MG86"/>
      <c r="MH86"/>
      <c r="MI86"/>
      <c r="MJ86"/>
      <c r="MK86"/>
      <c r="ML86"/>
      <c r="MM86"/>
      <c r="MN86"/>
      <c r="MO86"/>
      <c r="MP86"/>
      <c r="MQ86"/>
      <c r="MR86"/>
      <c r="MS86"/>
      <c r="MT86"/>
      <c r="MU86"/>
      <c r="MV86"/>
      <c r="MW86"/>
      <c r="MX86"/>
      <c r="MY86"/>
      <c r="MZ86"/>
      <c r="NA86"/>
      <c r="NB86"/>
      <c r="NC86"/>
      <c r="ND86"/>
      <c r="NE86"/>
      <c r="NF86"/>
      <c r="NG86"/>
      <c r="NH86"/>
      <c r="NI86"/>
      <c r="NJ86"/>
      <c r="NK86"/>
      <c r="NL86"/>
      <c r="NM86"/>
      <c r="NN86"/>
      <c r="NO86"/>
      <c r="NP86"/>
      <c r="NQ86"/>
      <c r="NR86"/>
      <c r="NS86"/>
      <c r="NT86"/>
      <c r="NU86"/>
      <c r="NV86"/>
      <c r="NW86"/>
      <c r="NX86"/>
      <c r="NY86"/>
      <c r="NZ86"/>
      <c r="OA86"/>
      <c r="OB86"/>
      <c r="OC86"/>
      <c r="OD86"/>
      <c r="OE86"/>
      <c r="OF86"/>
      <c r="OG86"/>
      <c r="OH86"/>
      <c r="OI86"/>
      <c r="OJ86"/>
      <c r="OK86"/>
      <c r="OL86"/>
      <c r="OM86"/>
      <c r="ON86"/>
      <c r="OO86"/>
      <c r="OP86"/>
      <c r="OQ86"/>
      <c r="OR86"/>
      <c r="OS86"/>
      <c r="OT86"/>
      <c r="OU86"/>
      <c r="OV86"/>
      <c r="OW86"/>
      <c r="OX86"/>
      <c r="OY86"/>
      <c r="OZ86"/>
      <c r="PA86"/>
      <c r="PB86"/>
      <c r="PC86"/>
      <c r="PD86"/>
      <c r="PE86"/>
      <c r="PF86"/>
      <c r="PG86"/>
      <c r="PH86"/>
      <c r="PI86"/>
      <c r="PJ86"/>
      <c r="PK86"/>
      <c r="PL86"/>
      <c r="PM86"/>
      <c r="PN86"/>
      <c r="PO86"/>
      <c r="PP86"/>
      <c r="PQ86"/>
      <c r="PR86"/>
      <c r="PS86"/>
      <c r="PT86"/>
      <c r="PU86"/>
      <c r="PV86"/>
      <c r="PW86"/>
      <c r="PX86"/>
      <c r="PY86"/>
      <c r="PZ86"/>
      <c r="QA86"/>
      <c r="QB86"/>
      <c r="QC86"/>
      <c r="QD86"/>
      <c r="QE86"/>
      <c r="QF86"/>
      <c r="QG86"/>
      <c r="QH86"/>
      <c r="QI86"/>
      <c r="QJ86"/>
      <c r="QK86"/>
      <c r="QL86"/>
      <c r="QM86"/>
      <c r="QN86"/>
      <c r="QO86"/>
      <c r="QP86"/>
      <c r="QQ86"/>
      <c r="QR86"/>
      <c r="QS86"/>
      <c r="QT86"/>
      <c r="QU86"/>
      <c r="QV86"/>
      <c r="QW86"/>
      <c r="QX86"/>
      <c r="QY86"/>
      <c r="QZ86"/>
      <c r="RA86"/>
      <c r="RB86"/>
      <c r="RC86"/>
      <c r="RD86"/>
      <c r="RE86"/>
      <c r="RF86"/>
      <c r="RG86"/>
      <c r="RH86"/>
      <c r="RI86"/>
      <c r="RJ86"/>
      <c r="RK86"/>
      <c r="RL86"/>
      <c r="RM86"/>
      <c r="RN86"/>
      <c r="RO86"/>
      <c r="RP86"/>
      <c r="RQ86"/>
      <c r="RR86"/>
      <c r="RS86"/>
      <c r="RT86"/>
      <c r="RU86"/>
      <c r="RV86"/>
      <c r="RW86"/>
      <c r="RX86"/>
      <c r="RY86"/>
      <c r="RZ86"/>
      <c r="SA86"/>
      <c r="SB86"/>
      <c r="SC86"/>
      <c r="SD86"/>
      <c r="SE86"/>
      <c r="SF86"/>
      <c r="SG86"/>
      <c r="SH86"/>
      <c r="SI86"/>
      <c r="SJ86"/>
      <c r="SK86"/>
      <c r="SL86"/>
      <c r="SM86"/>
      <c r="SN86"/>
      <c r="SO86"/>
      <c r="SP86"/>
      <c r="SQ86"/>
      <c r="SR86"/>
      <c r="SS86"/>
      <c r="ST86"/>
      <c r="SU86"/>
      <c r="SV86"/>
      <c r="SW86"/>
      <c r="SX86"/>
      <c r="SY86"/>
      <c r="SZ86"/>
      <c r="TA86"/>
      <c r="TB86"/>
      <c r="TC86"/>
      <c r="TD86"/>
      <c r="TE86"/>
      <c r="TF86"/>
      <c r="TG86"/>
      <c r="TH86"/>
      <c r="TI86"/>
      <c r="TJ86"/>
      <c r="TK86"/>
      <c r="TL86"/>
      <c r="TM86"/>
      <c r="TN86"/>
      <c r="TO86"/>
      <c r="TP86"/>
      <c r="TQ86"/>
      <c r="TR86"/>
      <c r="TS86"/>
      <c r="TT86"/>
      <c r="TU86"/>
      <c r="TV86"/>
      <c r="TW86"/>
      <c r="TX86"/>
      <c r="TY86"/>
      <c r="TZ86"/>
      <c r="UA86"/>
      <c r="UB86"/>
      <c r="UC86"/>
      <c r="UD86"/>
      <c r="UE86"/>
      <c r="UF86"/>
      <c r="UG86"/>
      <c r="UH86"/>
      <c r="UI86"/>
      <c r="UJ86"/>
      <c r="UK86"/>
      <c r="UL86"/>
      <c r="UM86"/>
      <c r="UN86"/>
      <c r="UO86"/>
      <c r="UP86"/>
      <c r="UQ86"/>
      <c r="UR86"/>
      <c r="US86"/>
      <c r="UT86"/>
      <c r="UU86"/>
      <c r="UV86"/>
      <c r="UW86"/>
      <c r="UX86"/>
      <c r="UY86"/>
      <c r="UZ86"/>
      <c r="VA86"/>
      <c r="VB86"/>
      <c r="VC86"/>
      <c r="VD86"/>
      <c r="VE86"/>
      <c r="VF86"/>
      <c r="VG86"/>
      <c r="VH86"/>
      <c r="VI86"/>
      <c r="VJ86"/>
      <c r="VK86"/>
      <c r="VL86"/>
      <c r="VM86"/>
      <c r="VN86"/>
      <c r="VO86"/>
      <c r="VP86"/>
      <c r="VQ86"/>
      <c r="VR86"/>
      <c r="VS86"/>
      <c r="VT86"/>
      <c r="VU86"/>
      <c r="VV86"/>
      <c r="VW86"/>
      <c r="VX86"/>
      <c r="VY86"/>
      <c r="VZ86"/>
      <c r="WA86"/>
      <c r="WB86"/>
      <c r="WC86"/>
      <c r="WD86"/>
      <c r="WE86"/>
      <c r="WF86"/>
      <c r="WG86"/>
      <c r="WH86"/>
      <c r="WI86"/>
      <c r="WJ86"/>
      <c r="WK86"/>
      <c r="WL86"/>
      <c r="WM86"/>
      <c r="WN86"/>
      <c r="WO86"/>
      <c r="WP86"/>
      <c r="WQ86"/>
      <c r="WR86"/>
      <c r="WS86"/>
      <c r="WT86"/>
      <c r="WU86"/>
      <c r="WV86"/>
      <c r="WW86"/>
      <c r="WX86"/>
      <c r="WY86"/>
      <c r="WZ86"/>
      <c r="XA86"/>
      <c r="XB86"/>
      <c r="XC86"/>
      <c r="XD86"/>
      <c r="XE86"/>
      <c r="XF86"/>
      <c r="XG86"/>
      <c r="XH86"/>
      <c r="XI86"/>
      <c r="XJ86"/>
      <c r="XK86"/>
      <c r="XL86"/>
      <c r="XM86"/>
      <c r="XN86"/>
      <c r="XO86"/>
      <c r="XP86"/>
      <c r="XQ86"/>
      <c r="XR86"/>
      <c r="XS86"/>
      <c r="XT86"/>
      <c r="XU86"/>
      <c r="XV86"/>
      <c r="XW86"/>
      <c r="XX86"/>
      <c r="XY86"/>
      <c r="XZ86"/>
      <c r="YA86"/>
      <c r="YB86"/>
      <c r="YC86"/>
      <c r="YD86"/>
      <c r="YE86"/>
      <c r="YF86"/>
      <c r="YG86"/>
      <c r="YH86"/>
      <c r="YI86"/>
      <c r="YJ86"/>
      <c r="YK86"/>
      <c r="YL86"/>
      <c r="YM86"/>
      <c r="YN86"/>
      <c r="YO86"/>
      <c r="YP86"/>
      <c r="YQ86"/>
      <c r="YR86"/>
      <c r="YS86"/>
      <c r="YT86"/>
      <c r="YU86"/>
      <c r="YV86"/>
      <c r="YW86"/>
      <c r="YX86"/>
      <c r="YY86"/>
      <c r="YZ86"/>
      <c r="ZA86"/>
      <c r="ZB86"/>
      <c r="ZC86"/>
      <c r="ZD86"/>
      <c r="ZE86"/>
      <c r="ZF86"/>
      <c r="ZG86"/>
      <c r="ZH86"/>
      <c r="ZI86"/>
      <c r="ZJ86"/>
      <c r="ZK86"/>
      <c r="ZL86"/>
      <c r="ZM86"/>
      <c r="ZN86"/>
      <c r="ZO86"/>
      <c r="ZP86"/>
      <c r="ZQ86"/>
      <c r="ZR86"/>
      <c r="ZS86"/>
      <c r="ZT86"/>
      <c r="ZU86"/>
      <c r="ZV86"/>
      <c r="ZW86"/>
      <c r="ZX86"/>
      <c r="ZY86"/>
      <c r="ZZ86"/>
      <c r="AAA86"/>
      <c r="AAB86"/>
      <c r="AAC86"/>
      <c r="AAD86"/>
      <c r="AAE86"/>
      <c r="AAF86"/>
      <c r="AAG86"/>
      <c r="AAH86"/>
      <c r="AAI86"/>
      <c r="AAJ86"/>
      <c r="AAK86"/>
      <c r="AAL86"/>
      <c r="AAM86"/>
      <c r="AAN86"/>
      <c r="AAO86"/>
      <c r="AAP86"/>
      <c r="AAQ86"/>
      <c r="AAR86"/>
      <c r="AAS86"/>
      <c r="AAT86"/>
      <c r="AAU86"/>
      <c r="AAV86"/>
      <c r="AAW86"/>
      <c r="AAX86"/>
      <c r="AAY86"/>
      <c r="AAZ86"/>
      <c r="ABA86"/>
      <c r="ABB86"/>
      <c r="ABC86"/>
      <c r="ABD86"/>
      <c r="ABE86"/>
      <c r="ABF86"/>
      <c r="ABG86"/>
      <c r="ABH86"/>
      <c r="ABI86"/>
      <c r="ABJ86"/>
      <c r="ABK86"/>
      <c r="ABL86"/>
      <c r="ABM86"/>
      <c r="ABN86"/>
      <c r="ABO86"/>
      <c r="ABP86"/>
      <c r="ABQ86"/>
      <c r="ABR86"/>
      <c r="ABS86"/>
      <c r="ABT86"/>
      <c r="ABU86"/>
      <c r="ABV86"/>
      <c r="ABW86"/>
      <c r="ABX86"/>
      <c r="ABY86"/>
      <c r="ABZ86"/>
      <c r="ACA86"/>
      <c r="ACB86"/>
      <c r="ACC86"/>
      <c r="ACD86"/>
      <c r="ACE86"/>
      <c r="ACF86"/>
      <c r="ACG86"/>
      <c r="ACH86"/>
      <c r="ACI86"/>
      <c r="ACJ86"/>
      <c r="ACK86"/>
      <c r="ACL86"/>
      <c r="ACM86"/>
      <c r="ACN86"/>
      <c r="ACO86"/>
      <c r="ACP86"/>
      <c r="ACQ86"/>
      <c r="ACR86"/>
      <c r="ACS86"/>
      <c r="ACT86"/>
      <c r="ACU86"/>
      <c r="ACV86"/>
      <c r="ACW86"/>
      <c r="ACX86"/>
      <c r="ACY86"/>
      <c r="ACZ86"/>
      <c r="ADA86"/>
      <c r="ADB86"/>
      <c r="ADC86"/>
      <c r="ADD86"/>
      <c r="ADE86"/>
      <c r="ADF86"/>
      <c r="ADG86"/>
      <c r="ADH86"/>
      <c r="ADI86"/>
      <c r="ADJ86"/>
      <c r="ADK86"/>
      <c r="ADL86"/>
      <c r="ADM86"/>
      <c r="ADN86"/>
      <c r="ADO86"/>
      <c r="ADP86"/>
      <c r="ADQ86"/>
      <c r="ADR86"/>
      <c r="ADS86"/>
      <c r="ADT86"/>
      <c r="ADU86"/>
      <c r="ADV86"/>
      <c r="ADW86"/>
      <c r="ADX86"/>
      <c r="ADY86"/>
      <c r="ADZ86"/>
      <c r="AEA86"/>
      <c r="AEB86"/>
      <c r="AEC86"/>
      <c r="AED86"/>
      <c r="AEE86"/>
      <c r="AEF86"/>
      <c r="AEG86"/>
      <c r="AEH86"/>
      <c r="AEI86"/>
      <c r="AEJ86"/>
      <c r="AEK86"/>
      <c r="AEL86"/>
      <c r="AEM86"/>
      <c r="AEN86"/>
      <c r="AEO86"/>
      <c r="AEP86"/>
      <c r="AEQ86"/>
      <c r="AER86"/>
      <c r="AES86"/>
      <c r="AET86"/>
      <c r="AEU86"/>
      <c r="AEV86"/>
      <c r="AEW86"/>
      <c r="AEX86"/>
      <c r="AEY86"/>
      <c r="AEZ86"/>
      <c r="AFA86"/>
      <c r="AFB86"/>
      <c r="AFC86"/>
      <c r="AFD86"/>
      <c r="AFE86"/>
      <c r="AFF86"/>
      <c r="AFG86"/>
      <c r="AFH86"/>
      <c r="AFI86"/>
      <c r="AFJ86"/>
      <c r="AFK86"/>
      <c r="AFL86"/>
      <c r="AFM86"/>
      <c r="AFN86"/>
      <c r="AFO86"/>
      <c r="AFP86"/>
      <c r="AFQ86"/>
      <c r="AFR86"/>
      <c r="AFS86"/>
      <c r="AFT86"/>
      <c r="AFU86"/>
      <c r="AFV86"/>
      <c r="AFW86"/>
      <c r="AFX86"/>
      <c r="AFY86"/>
      <c r="AFZ86"/>
      <c r="AGA86"/>
      <c r="AGB86"/>
      <c r="AGC86"/>
      <c r="AGD86"/>
      <c r="AGE86"/>
      <c r="AGF86"/>
      <c r="AGG86"/>
      <c r="AGH86"/>
      <c r="AGI86"/>
      <c r="AGJ86"/>
      <c r="AGK86"/>
      <c r="AGL86"/>
      <c r="AGM86"/>
      <c r="AGN86"/>
      <c r="AGO86"/>
      <c r="AGP86"/>
      <c r="AGQ86"/>
      <c r="AGR86"/>
      <c r="AGS86"/>
      <c r="AGT86"/>
      <c r="AGU86"/>
      <c r="AGV86"/>
      <c r="AGW86"/>
      <c r="AGX86"/>
      <c r="AGY86"/>
      <c r="AGZ86"/>
      <c r="AHA86"/>
      <c r="AHB86"/>
      <c r="AHC86"/>
      <c r="AHD86"/>
      <c r="AHE86"/>
      <c r="AHF86"/>
      <c r="AHG86"/>
      <c r="AHH86"/>
      <c r="AHI86"/>
      <c r="AHJ86"/>
      <c r="AHK86"/>
      <c r="AHL86"/>
      <c r="AHM86"/>
      <c r="AHN86"/>
      <c r="AHO86"/>
      <c r="AHP86"/>
      <c r="AHQ86"/>
      <c r="AHR86"/>
      <c r="AHS86"/>
      <c r="AHT86"/>
      <c r="AHU86"/>
      <c r="AHV86"/>
      <c r="AHW86"/>
      <c r="AHX86"/>
      <c r="AHY86"/>
      <c r="AHZ86"/>
      <c r="AIA86"/>
      <c r="AIB86"/>
      <c r="AIC86"/>
      <c r="AID86"/>
      <c r="AIE86"/>
      <c r="AIF86"/>
      <c r="AIG86"/>
      <c r="AIH86"/>
      <c r="AII86"/>
      <c r="AIJ86"/>
      <c r="AIK86"/>
      <c r="AIL86"/>
      <c r="AIM86"/>
      <c r="AIN86"/>
      <c r="AIO86"/>
      <c r="AIP86"/>
      <c r="AIQ86"/>
      <c r="AIR86"/>
      <c r="AIS86"/>
      <c r="AIT86"/>
      <c r="AIU86"/>
      <c r="AIV86"/>
      <c r="AIW86"/>
      <c r="AIX86"/>
      <c r="AIY86"/>
      <c r="AIZ86"/>
      <c r="AJA86"/>
      <c r="AJB86"/>
      <c r="AJC86"/>
      <c r="AJD86"/>
      <c r="AJE86"/>
      <c r="AJF86"/>
      <c r="AJG86"/>
      <c r="AJH86"/>
      <c r="AJI86"/>
      <c r="AJJ86"/>
      <c r="AJK86"/>
      <c r="AJL86"/>
      <c r="AJM86"/>
      <c r="AJN86"/>
      <c r="AJO86"/>
      <c r="AJP86"/>
      <c r="AJQ86"/>
      <c r="AJR86"/>
      <c r="AJS86"/>
      <c r="AJT86"/>
      <c r="AJU86"/>
      <c r="AJV86"/>
      <c r="AJW86"/>
      <c r="AJX86"/>
      <c r="AJY86"/>
      <c r="AJZ86"/>
      <c r="AKA86"/>
      <c r="AKB86"/>
      <c r="AKC86"/>
      <c r="AKD86"/>
      <c r="AKE86"/>
      <c r="AKF86"/>
      <c r="AKG86"/>
      <c r="AKH86"/>
      <c r="AKI86"/>
      <c r="AKJ86"/>
      <c r="AKK86"/>
      <c r="AKL86"/>
      <c r="AKM86"/>
      <c r="AKN86"/>
      <c r="AKO86"/>
      <c r="AKP86"/>
      <c r="AKQ86"/>
      <c r="AKR86"/>
      <c r="AKS86"/>
      <c r="AKT86"/>
      <c r="AKU86"/>
      <c r="AKV86"/>
      <c r="AKW86"/>
      <c r="AKX86"/>
      <c r="AKY86"/>
      <c r="AKZ86"/>
      <c r="ALA86"/>
      <c r="ALB86"/>
      <c r="ALC86"/>
      <c r="ALD86"/>
      <c r="ALE86"/>
      <c r="ALF86"/>
      <c r="ALG86"/>
      <c r="ALH86"/>
      <c r="ALI86"/>
      <c r="ALJ86"/>
      <c r="ALK86"/>
      <c r="ALL86"/>
      <c r="ALM86"/>
      <c r="ALN86"/>
      <c r="ALO86"/>
      <c r="ALP86"/>
      <c r="ALQ86"/>
      <c r="ALR86"/>
      <c r="ALS86"/>
      <c r="ALT86"/>
      <c r="ALU86"/>
      <c r="ALV86"/>
      <c r="ALW86"/>
      <c r="ALX86"/>
      <c r="ALY86"/>
      <c r="ALZ86"/>
      <c r="AMA86"/>
      <c r="AMB86"/>
      <c r="AMC86"/>
      <c r="AMD86"/>
      <c r="AME86"/>
      <c r="AMF86"/>
      <c r="AMG86"/>
      <c r="AMH86"/>
      <c r="AMI86"/>
      <c r="AMJ86"/>
    </row>
    <row r="87" spans="1:1024" x14ac:dyDescent="0.2">
      <c r="A87" s="250" t="s">
        <v>201</v>
      </c>
      <c r="B87" s="62" t="s">
        <v>30</v>
      </c>
      <c r="C87" s="64">
        <v>1</v>
      </c>
      <c r="D87" s="64">
        <f>D76</f>
        <v>99315</v>
      </c>
      <c r="E87" s="64">
        <f>C87*D87</f>
        <v>99315</v>
      </c>
      <c r="F87" s="98"/>
      <c r="G87"/>
      <c r="H87"/>
      <c r="I87" s="97"/>
      <c r="J87" s="9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</row>
    <row r="88" spans="1:1024" x14ac:dyDescent="0.2">
      <c r="A88" s="61" t="s">
        <v>43</v>
      </c>
      <c r="B88" s="62" t="s">
        <v>4</v>
      </c>
      <c r="C88" s="71">
        <v>6.5</v>
      </c>
      <c r="D88" s="64"/>
      <c r="E88" s="64"/>
      <c r="F88" s="98"/>
      <c r="G88"/>
      <c r="H88"/>
      <c r="I88" s="97"/>
      <c r="J88" s="97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  <c r="IZ88"/>
      <c r="JA88"/>
      <c r="JB88"/>
      <c r="JC88"/>
      <c r="JD88"/>
      <c r="JE88"/>
      <c r="JF88"/>
      <c r="JG88"/>
      <c r="JH88"/>
      <c r="JI88"/>
      <c r="JJ88"/>
      <c r="JK88"/>
      <c r="JL88"/>
      <c r="JM88"/>
      <c r="JN88"/>
      <c r="JO88"/>
      <c r="JP88"/>
      <c r="JQ88"/>
      <c r="JR88"/>
      <c r="JS88"/>
      <c r="JT88"/>
      <c r="JU88"/>
      <c r="JV88"/>
      <c r="JW88"/>
      <c r="JX88"/>
      <c r="JY88"/>
      <c r="JZ88"/>
      <c r="KA88"/>
      <c r="KB88"/>
      <c r="KC88"/>
      <c r="KD88"/>
      <c r="KE88"/>
      <c r="KF88"/>
      <c r="KG88"/>
      <c r="KH88"/>
      <c r="KI88"/>
      <c r="KJ88"/>
      <c r="KK88"/>
      <c r="KL88"/>
      <c r="KM88"/>
      <c r="KN88"/>
      <c r="KO88"/>
      <c r="KP88"/>
      <c r="KQ88"/>
      <c r="KR88"/>
      <c r="KS88"/>
      <c r="KT88"/>
      <c r="KU88"/>
      <c r="KV88"/>
      <c r="KW88"/>
      <c r="KX88"/>
      <c r="KY88"/>
      <c r="KZ88"/>
      <c r="LA88"/>
      <c r="LB88"/>
      <c r="LC88"/>
      <c r="LD88"/>
      <c r="LE88"/>
      <c r="LF88"/>
      <c r="LG88"/>
      <c r="LH88"/>
      <c r="LI88"/>
      <c r="LJ88"/>
      <c r="LK88"/>
      <c r="LL88"/>
      <c r="LM88"/>
      <c r="LN88"/>
      <c r="LO88"/>
      <c r="LP88"/>
      <c r="LQ88"/>
      <c r="LR88"/>
      <c r="LS88"/>
      <c r="LT88"/>
      <c r="LU88"/>
      <c r="LV88"/>
      <c r="LW88"/>
      <c r="LX88"/>
      <c r="LY88"/>
      <c r="LZ88"/>
      <c r="MA88"/>
      <c r="MB88"/>
      <c r="MC88"/>
      <c r="MD88"/>
      <c r="ME88"/>
      <c r="MF88"/>
      <c r="MG88"/>
      <c r="MH88"/>
      <c r="MI88"/>
      <c r="MJ88"/>
      <c r="MK88"/>
      <c r="ML88"/>
      <c r="MM88"/>
      <c r="MN88"/>
      <c r="MO88"/>
      <c r="MP88"/>
      <c r="MQ88"/>
      <c r="MR88"/>
      <c r="MS88"/>
      <c r="MT88"/>
      <c r="MU88"/>
      <c r="MV88"/>
      <c r="MW88"/>
      <c r="MX88"/>
      <c r="MY88"/>
      <c r="MZ88"/>
      <c r="NA88"/>
      <c r="NB88"/>
      <c r="NC88"/>
      <c r="ND88"/>
      <c r="NE88"/>
      <c r="NF88"/>
      <c r="NG88"/>
      <c r="NH88"/>
      <c r="NI88"/>
      <c r="NJ88"/>
      <c r="NK88"/>
      <c r="NL88"/>
      <c r="NM88"/>
      <c r="NN88"/>
      <c r="NO88"/>
      <c r="NP88"/>
      <c r="NQ88"/>
      <c r="NR88"/>
      <c r="NS88"/>
      <c r="NT88"/>
      <c r="NU88"/>
      <c r="NV88"/>
      <c r="NW88"/>
      <c r="NX88"/>
      <c r="NY88"/>
      <c r="NZ88"/>
      <c r="OA88"/>
      <c r="OB88"/>
      <c r="OC88"/>
      <c r="OD88"/>
      <c r="OE88"/>
      <c r="OF88"/>
      <c r="OG88"/>
      <c r="OH88"/>
      <c r="OI88"/>
      <c r="OJ88"/>
      <c r="OK88"/>
      <c r="OL88"/>
      <c r="OM88"/>
      <c r="ON88"/>
      <c r="OO88"/>
      <c r="OP88"/>
      <c r="OQ88"/>
      <c r="OR88"/>
      <c r="OS88"/>
      <c r="OT88"/>
      <c r="OU88"/>
      <c r="OV88"/>
      <c r="OW88"/>
      <c r="OX88"/>
      <c r="OY88"/>
      <c r="OZ88"/>
      <c r="PA88"/>
      <c r="PB88"/>
      <c r="PC88"/>
      <c r="PD88"/>
      <c r="PE88"/>
      <c r="PF88"/>
      <c r="PG88"/>
      <c r="PH88"/>
      <c r="PI88"/>
      <c r="PJ88"/>
      <c r="PK88"/>
      <c r="PL88"/>
      <c r="PM88"/>
      <c r="PN88"/>
      <c r="PO88"/>
      <c r="PP88"/>
      <c r="PQ88"/>
      <c r="PR88"/>
      <c r="PS88"/>
      <c r="PT88"/>
      <c r="PU88"/>
      <c r="PV88"/>
      <c r="PW88"/>
      <c r="PX88"/>
      <c r="PY88"/>
      <c r="PZ88"/>
      <c r="QA88"/>
      <c r="QB88"/>
      <c r="QC88"/>
      <c r="QD88"/>
      <c r="QE88"/>
      <c r="QF88"/>
      <c r="QG88"/>
      <c r="QH88"/>
      <c r="QI88"/>
      <c r="QJ88"/>
      <c r="QK88"/>
      <c r="QL88"/>
      <c r="QM88"/>
      <c r="QN88"/>
      <c r="QO88"/>
      <c r="QP88"/>
      <c r="QQ88"/>
      <c r="QR88"/>
      <c r="QS88"/>
      <c r="QT88"/>
      <c r="QU88"/>
      <c r="QV88"/>
      <c r="QW88"/>
      <c r="QX88"/>
      <c r="QY88"/>
      <c r="QZ88"/>
      <c r="RA88"/>
      <c r="RB88"/>
      <c r="RC88"/>
      <c r="RD88"/>
      <c r="RE88"/>
      <c r="RF88"/>
      <c r="RG88"/>
      <c r="RH88"/>
      <c r="RI88"/>
      <c r="RJ88"/>
      <c r="RK88"/>
      <c r="RL88"/>
      <c r="RM88"/>
      <c r="RN88"/>
      <c r="RO88"/>
      <c r="RP88"/>
      <c r="RQ88"/>
      <c r="RR88"/>
      <c r="RS88"/>
      <c r="RT88"/>
      <c r="RU88"/>
      <c r="RV88"/>
      <c r="RW88"/>
      <c r="RX88"/>
      <c r="RY88"/>
      <c r="RZ88"/>
      <c r="SA88"/>
      <c r="SB88"/>
      <c r="SC88"/>
      <c r="SD88"/>
      <c r="SE88"/>
      <c r="SF88"/>
      <c r="SG88"/>
      <c r="SH88"/>
      <c r="SI88"/>
      <c r="SJ88"/>
      <c r="SK88"/>
      <c r="SL88"/>
      <c r="SM88"/>
      <c r="SN88"/>
      <c r="SO88"/>
      <c r="SP88"/>
      <c r="SQ88"/>
      <c r="SR88"/>
      <c r="SS88"/>
      <c r="ST88"/>
      <c r="SU88"/>
      <c r="SV88"/>
      <c r="SW88"/>
      <c r="SX88"/>
      <c r="SY88"/>
      <c r="SZ88"/>
      <c r="TA88"/>
      <c r="TB88"/>
      <c r="TC88"/>
      <c r="TD88"/>
      <c r="TE88"/>
      <c r="TF88"/>
      <c r="TG88"/>
      <c r="TH88"/>
      <c r="TI88"/>
      <c r="TJ88"/>
      <c r="TK88"/>
      <c r="TL88"/>
      <c r="TM88"/>
      <c r="TN88"/>
      <c r="TO88"/>
      <c r="TP88"/>
      <c r="TQ88"/>
      <c r="TR88"/>
      <c r="TS88"/>
      <c r="TT88"/>
      <c r="TU88"/>
      <c r="TV88"/>
      <c r="TW88"/>
      <c r="TX88"/>
      <c r="TY88"/>
      <c r="TZ88"/>
      <c r="UA88"/>
      <c r="UB88"/>
      <c r="UC88"/>
      <c r="UD88"/>
      <c r="UE88"/>
      <c r="UF88"/>
      <c r="UG88"/>
      <c r="UH88"/>
      <c r="UI88"/>
      <c r="UJ88"/>
      <c r="UK88"/>
      <c r="UL88"/>
      <c r="UM88"/>
      <c r="UN88"/>
      <c r="UO88"/>
      <c r="UP88"/>
      <c r="UQ88"/>
      <c r="UR88"/>
      <c r="US88"/>
      <c r="UT88"/>
      <c r="UU88"/>
      <c r="UV88"/>
      <c r="UW88"/>
      <c r="UX88"/>
      <c r="UY88"/>
      <c r="UZ88"/>
      <c r="VA88"/>
      <c r="VB88"/>
      <c r="VC88"/>
      <c r="VD88"/>
      <c r="VE88"/>
      <c r="VF88"/>
      <c r="VG88"/>
      <c r="VH88"/>
      <c r="VI88"/>
      <c r="VJ88"/>
      <c r="VK88"/>
      <c r="VL88"/>
      <c r="VM88"/>
      <c r="VN88"/>
      <c r="VO88"/>
      <c r="VP88"/>
      <c r="VQ88"/>
      <c r="VR88"/>
      <c r="VS88"/>
      <c r="VT88"/>
      <c r="VU88"/>
      <c r="VV88"/>
      <c r="VW88"/>
      <c r="VX88"/>
      <c r="VY88"/>
      <c r="VZ88"/>
      <c r="WA88"/>
      <c r="WB88"/>
      <c r="WC88"/>
      <c r="WD88"/>
      <c r="WE88"/>
      <c r="WF88"/>
      <c r="WG88"/>
      <c r="WH88"/>
      <c r="WI88"/>
      <c r="WJ88"/>
      <c r="WK88"/>
      <c r="WL88"/>
      <c r="WM88"/>
      <c r="WN88"/>
      <c r="WO88"/>
      <c r="WP88"/>
      <c r="WQ88"/>
      <c r="WR88"/>
      <c r="WS88"/>
      <c r="WT88"/>
      <c r="WU88"/>
      <c r="WV88"/>
      <c r="WW88"/>
      <c r="WX88"/>
      <c r="WY88"/>
      <c r="WZ88"/>
      <c r="XA88"/>
      <c r="XB88"/>
      <c r="XC88"/>
      <c r="XD88"/>
      <c r="XE88"/>
      <c r="XF88"/>
      <c r="XG88"/>
      <c r="XH88"/>
      <c r="XI88"/>
      <c r="XJ88"/>
      <c r="XK88"/>
      <c r="XL88"/>
      <c r="XM88"/>
      <c r="XN88"/>
      <c r="XO88"/>
      <c r="XP88"/>
      <c r="XQ88"/>
      <c r="XR88"/>
      <c r="XS88"/>
      <c r="XT88"/>
      <c r="XU88"/>
      <c r="XV88"/>
      <c r="XW88"/>
      <c r="XX88"/>
      <c r="XY88"/>
      <c r="XZ88"/>
      <c r="YA88"/>
      <c r="YB88"/>
      <c r="YC88"/>
      <c r="YD88"/>
      <c r="YE88"/>
      <c r="YF88"/>
      <c r="YG88"/>
      <c r="YH88"/>
      <c r="YI88"/>
      <c r="YJ88"/>
      <c r="YK88"/>
      <c r="YL88"/>
      <c r="YM88"/>
      <c r="YN88"/>
      <c r="YO88"/>
      <c r="YP88"/>
      <c r="YQ88"/>
      <c r="YR88"/>
      <c r="YS88"/>
      <c r="YT88"/>
      <c r="YU88"/>
      <c r="YV88"/>
      <c r="YW88"/>
      <c r="YX88"/>
      <c r="YY88"/>
      <c r="YZ88"/>
      <c r="ZA88"/>
      <c r="ZB88"/>
      <c r="ZC88"/>
      <c r="ZD88"/>
      <c r="ZE88"/>
      <c r="ZF88"/>
      <c r="ZG88"/>
      <c r="ZH88"/>
      <c r="ZI88"/>
      <c r="ZJ88"/>
      <c r="ZK88"/>
      <c r="ZL88"/>
      <c r="ZM88"/>
      <c r="ZN88"/>
      <c r="ZO88"/>
      <c r="ZP88"/>
      <c r="ZQ88"/>
      <c r="ZR88"/>
      <c r="ZS88"/>
      <c r="ZT88"/>
      <c r="ZU88"/>
      <c r="ZV88"/>
      <c r="ZW88"/>
      <c r="ZX88"/>
      <c r="ZY88"/>
      <c r="ZZ88"/>
      <c r="AAA88"/>
      <c r="AAB88"/>
      <c r="AAC88"/>
      <c r="AAD88"/>
      <c r="AAE88"/>
      <c r="AAF88"/>
      <c r="AAG88"/>
      <c r="AAH88"/>
      <c r="AAI88"/>
      <c r="AAJ88"/>
      <c r="AAK88"/>
      <c r="AAL88"/>
      <c r="AAM88"/>
      <c r="AAN88"/>
      <c r="AAO88"/>
      <c r="AAP88"/>
      <c r="AAQ88"/>
      <c r="AAR88"/>
      <c r="AAS88"/>
      <c r="AAT88"/>
      <c r="AAU88"/>
      <c r="AAV88"/>
      <c r="AAW88"/>
      <c r="AAX88"/>
      <c r="AAY88"/>
      <c r="AAZ88"/>
      <c r="ABA88"/>
      <c r="ABB88"/>
      <c r="ABC88"/>
      <c r="ABD88"/>
      <c r="ABE88"/>
      <c r="ABF88"/>
      <c r="ABG88"/>
      <c r="ABH88"/>
      <c r="ABI88"/>
      <c r="ABJ88"/>
      <c r="ABK88"/>
      <c r="ABL88"/>
      <c r="ABM88"/>
      <c r="ABN88"/>
      <c r="ABO88"/>
      <c r="ABP88"/>
      <c r="ABQ88"/>
      <c r="ABR88"/>
      <c r="ABS88"/>
      <c r="ABT88"/>
      <c r="ABU88"/>
      <c r="ABV88"/>
      <c r="ABW88"/>
      <c r="ABX88"/>
      <c r="ABY88"/>
      <c r="ABZ88"/>
      <c r="ACA88"/>
      <c r="ACB88"/>
      <c r="ACC88"/>
      <c r="ACD88"/>
      <c r="ACE88"/>
      <c r="ACF88"/>
      <c r="ACG88"/>
      <c r="ACH88"/>
      <c r="ACI88"/>
      <c r="ACJ88"/>
      <c r="ACK88"/>
      <c r="ACL88"/>
      <c r="ACM88"/>
      <c r="ACN88"/>
      <c r="ACO88"/>
      <c r="ACP88"/>
      <c r="ACQ88"/>
      <c r="ACR88"/>
      <c r="ACS88"/>
      <c r="ACT88"/>
      <c r="ACU88"/>
      <c r="ACV88"/>
      <c r="ACW88"/>
      <c r="ACX88"/>
      <c r="ACY88"/>
      <c r="ACZ88"/>
      <c r="ADA88"/>
      <c r="ADB88"/>
      <c r="ADC88"/>
      <c r="ADD88"/>
      <c r="ADE88"/>
      <c r="ADF88"/>
      <c r="ADG88"/>
      <c r="ADH88"/>
      <c r="ADI88"/>
      <c r="ADJ88"/>
      <c r="ADK88"/>
      <c r="ADL88"/>
      <c r="ADM88"/>
      <c r="ADN88"/>
      <c r="ADO88"/>
      <c r="ADP88"/>
      <c r="ADQ88"/>
      <c r="ADR88"/>
      <c r="ADS88"/>
      <c r="ADT88"/>
      <c r="ADU88"/>
      <c r="ADV88"/>
      <c r="ADW88"/>
      <c r="ADX88"/>
      <c r="ADY88"/>
      <c r="ADZ88"/>
      <c r="AEA88"/>
      <c r="AEB88"/>
      <c r="AEC88"/>
      <c r="AED88"/>
      <c r="AEE88"/>
      <c r="AEF88"/>
      <c r="AEG88"/>
      <c r="AEH88"/>
      <c r="AEI88"/>
      <c r="AEJ88"/>
      <c r="AEK88"/>
      <c r="AEL88"/>
      <c r="AEM88"/>
      <c r="AEN88"/>
      <c r="AEO88"/>
      <c r="AEP88"/>
      <c r="AEQ88"/>
      <c r="AER88"/>
      <c r="AES88"/>
      <c r="AET88"/>
      <c r="AEU88"/>
      <c r="AEV88"/>
      <c r="AEW88"/>
      <c r="AEX88"/>
      <c r="AEY88"/>
      <c r="AEZ88"/>
      <c r="AFA88"/>
      <c r="AFB88"/>
      <c r="AFC88"/>
      <c r="AFD88"/>
      <c r="AFE88"/>
      <c r="AFF88"/>
      <c r="AFG88"/>
      <c r="AFH88"/>
      <c r="AFI88"/>
      <c r="AFJ88"/>
      <c r="AFK88"/>
      <c r="AFL88"/>
      <c r="AFM88"/>
      <c r="AFN88"/>
      <c r="AFO88"/>
      <c r="AFP88"/>
      <c r="AFQ88"/>
      <c r="AFR88"/>
      <c r="AFS88"/>
      <c r="AFT88"/>
      <c r="AFU88"/>
      <c r="AFV88"/>
      <c r="AFW88"/>
      <c r="AFX88"/>
      <c r="AFY88"/>
      <c r="AFZ88"/>
      <c r="AGA88"/>
      <c r="AGB88"/>
      <c r="AGC88"/>
      <c r="AGD88"/>
      <c r="AGE88"/>
      <c r="AGF88"/>
      <c r="AGG88"/>
      <c r="AGH88"/>
      <c r="AGI88"/>
      <c r="AGJ88"/>
      <c r="AGK88"/>
      <c r="AGL88"/>
      <c r="AGM88"/>
      <c r="AGN88"/>
      <c r="AGO88"/>
      <c r="AGP88"/>
      <c r="AGQ88"/>
      <c r="AGR88"/>
      <c r="AGS88"/>
      <c r="AGT88"/>
      <c r="AGU88"/>
      <c r="AGV88"/>
      <c r="AGW88"/>
      <c r="AGX88"/>
      <c r="AGY88"/>
      <c r="AGZ88"/>
      <c r="AHA88"/>
      <c r="AHB88"/>
      <c r="AHC88"/>
      <c r="AHD88"/>
      <c r="AHE88"/>
      <c r="AHF88"/>
      <c r="AHG88"/>
      <c r="AHH88"/>
      <c r="AHI88"/>
      <c r="AHJ88"/>
      <c r="AHK88"/>
      <c r="AHL88"/>
      <c r="AHM88"/>
      <c r="AHN88"/>
      <c r="AHO88"/>
      <c r="AHP88"/>
      <c r="AHQ88"/>
      <c r="AHR88"/>
      <c r="AHS88"/>
      <c r="AHT88"/>
      <c r="AHU88"/>
      <c r="AHV88"/>
      <c r="AHW88"/>
      <c r="AHX88"/>
      <c r="AHY88"/>
      <c r="AHZ88"/>
      <c r="AIA88"/>
      <c r="AIB88"/>
      <c r="AIC88"/>
      <c r="AID88"/>
      <c r="AIE88"/>
      <c r="AIF88"/>
      <c r="AIG88"/>
      <c r="AIH88"/>
      <c r="AII88"/>
      <c r="AIJ88"/>
      <c r="AIK88"/>
      <c r="AIL88"/>
      <c r="AIM88"/>
      <c r="AIN88"/>
      <c r="AIO88"/>
      <c r="AIP88"/>
      <c r="AIQ88"/>
      <c r="AIR88"/>
      <c r="AIS88"/>
      <c r="AIT88"/>
      <c r="AIU88"/>
      <c r="AIV88"/>
      <c r="AIW88"/>
      <c r="AIX88"/>
      <c r="AIY88"/>
      <c r="AIZ88"/>
      <c r="AJA88"/>
      <c r="AJB88"/>
      <c r="AJC88"/>
      <c r="AJD88"/>
      <c r="AJE88"/>
      <c r="AJF88"/>
      <c r="AJG88"/>
      <c r="AJH88"/>
      <c r="AJI88"/>
      <c r="AJJ88"/>
      <c r="AJK88"/>
      <c r="AJL88"/>
      <c r="AJM88"/>
      <c r="AJN88"/>
      <c r="AJO88"/>
      <c r="AJP88"/>
      <c r="AJQ88"/>
      <c r="AJR88"/>
      <c r="AJS88"/>
      <c r="AJT88"/>
      <c r="AJU88"/>
      <c r="AJV88"/>
      <c r="AJW88"/>
      <c r="AJX88"/>
      <c r="AJY88"/>
      <c r="AJZ88"/>
      <c r="AKA88"/>
      <c r="AKB88"/>
      <c r="AKC88"/>
      <c r="AKD88"/>
      <c r="AKE88"/>
      <c r="AKF88"/>
      <c r="AKG88"/>
      <c r="AKH88"/>
      <c r="AKI88"/>
      <c r="AKJ88"/>
      <c r="AKK88"/>
      <c r="AKL88"/>
      <c r="AKM88"/>
      <c r="AKN88"/>
      <c r="AKO88"/>
      <c r="AKP88"/>
      <c r="AKQ88"/>
      <c r="AKR88"/>
      <c r="AKS88"/>
      <c r="AKT88"/>
      <c r="AKU88"/>
      <c r="AKV88"/>
      <c r="AKW88"/>
      <c r="AKX88"/>
      <c r="AKY88"/>
      <c r="AKZ88"/>
      <c r="ALA88"/>
      <c r="ALB88"/>
      <c r="ALC88"/>
      <c r="ALD88"/>
      <c r="ALE88"/>
      <c r="ALF88"/>
      <c r="ALG88"/>
      <c r="ALH88"/>
      <c r="ALI88"/>
      <c r="ALJ88"/>
      <c r="ALK88"/>
      <c r="ALL88"/>
      <c r="ALM88"/>
      <c r="ALN88"/>
      <c r="ALO88"/>
      <c r="ALP88"/>
      <c r="ALQ88"/>
      <c r="ALR88"/>
      <c r="ALS88"/>
      <c r="ALT88"/>
      <c r="ALU88"/>
      <c r="ALV88"/>
      <c r="ALW88"/>
      <c r="ALX88"/>
      <c r="ALY88"/>
      <c r="ALZ88"/>
      <c r="AMA88"/>
      <c r="AMB88"/>
      <c r="AMC88"/>
      <c r="AMD88"/>
      <c r="AME88"/>
      <c r="AMF88"/>
      <c r="AMG88"/>
      <c r="AMH88"/>
      <c r="AMI88"/>
      <c r="AMJ88"/>
    </row>
    <row r="89" spans="1:1024" x14ac:dyDescent="0.2">
      <c r="A89" s="61" t="s">
        <v>44</v>
      </c>
      <c r="B89" s="62" t="s">
        <v>20</v>
      </c>
      <c r="C89" s="105">
        <f>IFERROR(IF(C78&lt;=C77,E76-(C79/(100*C77)*C78)*E76,E76-E79),0)</f>
        <v>99315</v>
      </c>
      <c r="D89" s="64"/>
      <c r="E89" s="64"/>
      <c r="F89" s="98"/>
      <c r="G89"/>
      <c r="H89"/>
      <c r="I89" s="97"/>
      <c r="J89" s="97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  <c r="IZ89"/>
      <c r="JA89"/>
      <c r="JB89"/>
      <c r="JC89"/>
      <c r="JD89"/>
      <c r="JE89"/>
      <c r="JF89"/>
      <c r="JG89"/>
      <c r="JH89"/>
      <c r="JI89"/>
      <c r="JJ89"/>
      <c r="JK89"/>
      <c r="JL89"/>
      <c r="JM89"/>
      <c r="JN89"/>
      <c r="JO89"/>
      <c r="JP89"/>
      <c r="JQ89"/>
      <c r="JR89"/>
      <c r="JS89"/>
      <c r="JT89"/>
      <c r="JU89"/>
      <c r="JV89"/>
      <c r="JW89"/>
      <c r="JX89"/>
      <c r="JY89"/>
      <c r="JZ89"/>
      <c r="KA89"/>
      <c r="KB89"/>
      <c r="KC89"/>
      <c r="KD89"/>
      <c r="KE89"/>
      <c r="KF89"/>
      <c r="KG89"/>
      <c r="KH89"/>
      <c r="KI89"/>
      <c r="KJ89"/>
      <c r="KK89"/>
      <c r="KL89"/>
      <c r="KM89"/>
      <c r="KN89"/>
      <c r="KO89"/>
      <c r="KP89"/>
      <c r="KQ89"/>
      <c r="KR89"/>
      <c r="KS89"/>
      <c r="KT89"/>
      <c r="KU89"/>
      <c r="KV89"/>
      <c r="KW89"/>
      <c r="KX89"/>
      <c r="KY89"/>
      <c r="KZ89"/>
      <c r="LA89"/>
      <c r="LB89"/>
      <c r="LC89"/>
      <c r="LD89"/>
      <c r="LE89"/>
      <c r="LF89"/>
      <c r="LG89"/>
      <c r="LH89"/>
      <c r="LI89"/>
      <c r="LJ89"/>
      <c r="LK89"/>
      <c r="LL89"/>
      <c r="LM89"/>
      <c r="LN89"/>
      <c r="LO89"/>
      <c r="LP89"/>
      <c r="LQ89"/>
      <c r="LR89"/>
      <c r="LS89"/>
      <c r="LT89"/>
      <c r="LU89"/>
      <c r="LV89"/>
      <c r="LW89"/>
      <c r="LX89"/>
      <c r="LY89"/>
      <c r="LZ89"/>
      <c r="MA89"/>
      <c r="MB89"/>
      <c r="MC89"/>
      <c r="MD89"/>
      <c r="ME89"/>
      <c r="MF89"/>
      <c r="MG89"/>
      <c r="MH89"/>
      <c r="MI89"/>
      <c r="MJ89"/>
      <c r="MK89"/>
      <c r="ML89"/>
      <c r="MM89"/>
      <c r="MN89"/>
      <c r="MO89"/>
      <c r="MP89"/>
      <c r="MQ89"/>
      <c r="MR89"/>
      <c r="MS89"/>
      <c r="MT89"/>
      <c r="MU89"/>
      <c r="MV89"/>
      <c r="MW89"/>
      <c r="MX89"/>
      <c r="MY89"/>
      <c r="MZ89"/>
      <c r="NA89"/>
      <c r="NB89"/>
      <c r="NC89"/>
      <c r="ND89"/>
      <c r="NE89"/>
      <c r="NF89"/>
      <c r="NG89"/>
      <c r="NH89"/>
      <c r="NI89"/>
      <c r="NJ89"/>
      <c r="NK89"/>
      <c r="NL89"/>
      <c r="NM89"/>
      <c r="NN89"/>
      <c r="NO89"/>
      <c r="NP89"/>
      <c r="NQ89"/>
      <c r="NR89"/>
      <c r="NS89"/>
      <c r="NT89"/>
      <c r="NU89"/>
      <c r="NV89"/>
      <c r="NW89"/>
      <c r="NX89"/>
      <c r="NY89"/>
      <c r="NZ89"/>
      <c r="OA89"/>
      <c r="OB89"/>
      <c r="OC89"/>
      <c r="OD89"/>
      <c r="OE89"/>
      <c r="OF89"/>
      <c r="OG89"/>
      <c r="OH89"/>
      <c r="OI89"/>
      <c r="OJ89"/>
      <c r="OK89"/>
      <c r="OL89"/>
      <c r="OM89"/>
      <c r="ON89"/>
      <c r="OO89"/>
      <c r="OP89"/>
      <c r="OQ89"/>
      <c r="OR89"/>
      <c r="OS89"/>
      <c r="OT89"/>
      <c r="OU89"/>
      <c r="OV89"/>
      <c r="OW89"/>
      <c r="OX89"/>
      <c r="OY89"/>
      <c r="OZ89"/>
      <c r="PA89"/>
      <c r="PB89"/>
      <c r="PC89"/>
      <c r="PD89"/>
      <c r="PE89"/>
      <c r="PF89"/>
      <c r="PG89"/>
      <c r="PH89"/>
      <c r="PI89"/>
      <c r="PJ89"/>
      <c r="PK89"/>
      <c r="PL89"/>
      <c r="PM89"/>
      <c r="PN89"/>
      <c r="PO89"/>
      <c r="PP89"/>
      <c r="PQ89"/>
      <c r="PR89"/>
      <c r="PS89"/>
      <c r="PT89"/>
      <c r="PU89"/>
      <c r="PV89"/>
      <c r="PW89"/>
      <c r="PX89"/>
      <c r="PY89"/>
      <c r="PZ89"/>
      <c r="QA89"/>
      <c r="QB89"/>
      <c r="QC89"/>
      <c r="QD89"/>
      <c r="QE89"/>
      <c r="QF89"/>
      <c r="QG89"/>
      <c r="QH89"/>
      <c r="QI89"/>
      <c r="QJ89"/>
      <c r="QK89"/>
      <c r="QL89"/>
      <c r="QM89"/>
      <c r="QN89"/>
      <c r="QO89"/>
      <c r="QP89"/>
      <c r="QQ89"/>
      <c r="QR89"/>
      <c r="QS89"/>
      <c r="QT89"/>
      <c r="QU89"/>
      <c r="QV89"/>
      <c r="QW89"/>
      <c r="QX89"/>
      <c r="QY89"/>
      <c r="QZ89"/>
      <c r="RA89"/>
      <c r="RB89"/>
      <c r="RC89"/>
      <c r="RD89"/>
      <c r="RE89"/>
      <c r="RF89"/>
      <c r="RG89"/>
      <c r="RH89"/>
      <c r="RI89"/>
      <c r="RJ89"/>
      <c r="RK89"/>
      <c r="RL89"/>
      <c r="RM89"/>
      <c r="RN89"/>
      <c r="RO89"/>
      <c r="RP89"/>
      <c r="RQ89"/>
      <c r="RR89"/>
      <c r="RS89"/>
      <c r="RT89"/>
      <c r="RU89"/>
      <c r="RV89"/>
      <c r="RW89"/>
      <c r="RX89"/>
      <c r="RY89"/>
      <c r="RZ89"/>
      <c r="SA89"/>
      <c r="SB89"/>
      <c r="SC89"/>
      <c r="SD89"/>
      <c r="SE89"/>
      <c r="SF89"/>
      <c r="SG89"/>
      <c r="SH89"/>
      <c r="SI89"/>
      <c r="SJ89"/>
      <c r="SK89"/>
      <c r="SL89"/>
      <c r="SM89"/>
      <c r="SN89"/>
      <c r="SO89"/>
      <c r="SP89"/>
      <c r="SQ89"/>
      <c r="SR89"/>
      <c r="SS89"/>
      <c r="ST89"/>
      <c r="SU89"/>
      <c r="SV89"/>
      <c r="SW89"/>
      <c r="SX89"/>
      <c r="SY89"/>
      <c r="SZ89"/>
      <c r="TA89"/>
      <c r="TB89"/>
      <c r="TC89"/>
      <c r="TD89"/>
      <c r="TE89"/>
      <c r="TF89"/>
      <c r="TG89"/>
      <c r="TH89"/>
      <c r="TI89"/>
      <c r="TJ89"/>
      <c r="TK89"/>
      <c r="TL89"/>
      <c r="TM89"/>
      <c r="TN89"/>
      <c r="TO89"/>
      <c r="TP89"/>
      <c r="TQ89"/>
      <c r="TR89"/>
      <c r="TS89"/>
      <c r="TT89"/>
      <c r="TU89"/>
      <c r="TV89"/>
      <c r="TW89"/>
      <c r="TX89"/>
      <c r="TY89"/>
      <c r="TZ89"/>
      <c r="UA89"/>
      <c r="UB89"/>
      <c r="UC89"/>
      <c r="UD89"/>
      <c r="UE89"/>
      <c r="UF89"/>
      <c r="UG89"/>
      <c r="UH89"/>
      <c r="UI89"/>
      <c r="UJ89"/>
      <c r="UK89"/>
      <c r="UL89"/>
      <c r="UM89"/>
      <c r="UN89"/>
      <c r="UO89"/>
      <c r="UP89"/>
      <c r="UQ89"/>
      <c r="UR89"/>
      <c r="US89"/>
      <c r="UT89"/>
      <c r="UU89"/>
      <c r="UV89"/>
      <c r="UW89"/>
      <c r="UX89"/>
      <c r="UY89"/>
      <c r="UZ89"/>
      <c r="VA89"/>
      <c r="VB89"/>
      <c r="VC89"/>
      <c r="VD89"/>
      <c r="VE89"/>
      <c r="VF89"/>
      <c r="VG89"/>
      <c r="VH89"/>
      <c r="VI89"/>
      <c r="VJ89"/>
      <c r="VK89"/>
      <c r="VL89"/>
      <c r="VM89"/>
      <c r="VN89"/>
      <c r="VO89"/>
      <c r="VP89"/>
      <c r="VQ89"/>
      <c r="VR89"/>
      <c r="VS89"/>
      <c r="VT89"/>
      <c r="VU89"/>
      <c r="VV89"/>
      <c r="VW89"/>
      <c r="VX89"/>
      <c r="VY89"/>
      <c r="VZ89"/>
      <c r="WA89"/>
      <c r="WB89"/>
      <c r="WC89"/>
      <c r="WD89"/>
      <c r="WE89"/>
      <c r="WF89"/>
      <c r="WG89"/>
      <c r="WH89"/>
      <c r="WI89"/>
      <c r="WJ89"/>
      <c r="WK89"/>
      <c r="WL89"/>
      <c r="WM89"/>
      <c r="WN89"/>
      <c r="WO89"/>
      <c r="WP89"/>
      <c r="WQ89"/>
      <c r="WR89"/>
      <c r="WS89"/>
      <c r="WT89"/>
      <c r="WU89"/>
      <c r="WV89"/>
      <c r="WW89"/>
      <c r="WX89"/>
      <c r="WY89"/>
      <c r="WZ89"/>
      <c r="XA89"/>
      <c r="XB89"/>
      <c r="XC89"/>
      <c r="XD89"/>
      <c r="XE89"/>
      <c r="XF89"/>
      <c r="XG89"/>
      <c r="XH89"/>
      <c r="XI89"/>
      <c r="XJ89"/>
      <c r="XK89"/>
      <c r="XL89"/>
      <c r="XM89"/>
      <c r="XN89"/>
      <c r="XO89"/>
      <c r="XP89"/>
      <c r="XQ89"/>
      <c r="XR89"/>
      <c r="XS89"/>
      <c r="XT89"/>
      <c r="XU89"/>
      <c r="XV89"/>
      <c r="XW89"/>
      <c r="XX89"/>
      <c r="XY89"/>
      <c r="XZ89"/>
      <c r="YA89"/>
      <c r="YB89"/>
      <c r="YC89"/>
      <c r="YD89"/>
      <c r="YE89"/>
      <c r="YF89"/>
      <c r="YG89"/>
      <c r="YH89"/>
      <c r="YI89"/>
      <c r="YJ89"/>
      <c r="YK89"/>
      <c r="YL89"/>
      <c r="YM89"/>
      <c r="YN89"/>
      <c r="YO89"/>
      <c r="YP89"/>
      <c r="YQ89"/>
      <c r="YR89"/>
      <c r="YS89"/>
      <c r="YT89"/>
      <c r="YU89"/>
      <c r="YV89"/>
      <c r="YW89"/>
      <c r="YX89"/>
      <c r="YY89"/>
      <c r="YZ89"/>
      <c r="ZA89"/>
      <c r="ZB89"/>
      <c r="ZC89"/>
      <c r="ZD89"/>
      <c r="ZE89"/>
      <c r="ZF89"/>
      <c r="ZG89"/>
      <c r="ZH89"/>
      <c r="ZI89"/>
      <c r="ZJ89"/>
      <c r="ZK89"/>
      <c r="ZL89"/>
      <c r="ZM89"/>
      <c r="ZN89"/>
      <c r="ZO89"/>
      <c r="ZP89"/>
      <c r="ZQ89"/>
      <c r="ZR89"/>
      <c r="ZS89"/>
      <c r="ZT89"/>
      <c r="ZU89"/>
      <c r="ZV89"/>
      <c r="ZW89"/>
      <c r="ZX89"/>
      <c r="ZY89"/>
      <c r="ZZ89"/>
      <c r="AAA89"/>
      <c r="AAB89"/>
      <c r="AAC89"/>
      <c r="AAD89"/>
      <c r="AAE89"/>
      <c r="AAF89"/>
      <c r="AAG89"/>
      <c r="AAH89"/>
      <c r="AAI89"/>
      <c r="AAJ89"/>
      <c r="AAK89"/>
      <c r="AAL89"/>
      <c r="AAM89"/>
      <c r="AAN89"/>
      <c r="AAO89"/>
      <c r="AAP89"/>
      <c r="AAQ89"/>
      <c r="AAR89"/>
      <c r="AAS89"/>
      <c r="AAT89"/>
      <c r="AAU89"/>
      <c r="AAV89"/>
      <c r="AAW89"/>
      <c r="AAX89"/>
      <c r="AAY89"/>
      <c r="AAZ89"/>
      <c r="ABA89"/>
      <c r="ABB89"/>
      <c r="ABC89"/>
      <c r="ABD89"/>
      <c r="ABE89"/>
      <c r="ABF89"/>
      <c r="ABG89"/>
      <c r="ABH89"/>
      <c r="ABI89"/>
      <c r="ABJ89"/>
      <c r="ABK89"/>
      <c r="ABL89"/>
      <c r="ABM89"/>
      <c r="ABN89"/>
      <c r="ABO89"/>
      <c r="ABP89"/>
      <c r="ABQ89"/>
      <c r="ABR89"/>
      <c r="ABS89"/>
      <c r="ABT89"/>
      <c r="ABU89"/>
      <c r="ABV89"/>
      <c r="ABW89"/>
      <c r="ABX89"/>
      <c r="ABY89"/>
      <c r="ABZ89"/>
      <c r="ACA89"/>
      <c r="ACB89"/>
      <c r="ACC89"/>
      <c r="ACD89"/>
      <c r="ACE89"/>
      <c r="ACF89"/>
      <c r="ACG89"/>
      <c r="ACH89"/>
      <c r="ACI89"/>
      <c r="ACJ89"/>
      <c r="ACK89"/>
      <c r="ACL89"/>
      <c r="ACM89"/>
      <c r="ACN89"/>
      <c r="ACO89"/>
      <c r="ACP89"/>
      <c r="ACQ89"/>
      <c r="ACR89"/>
      <c r="ACS89"/>
      <c r="ACT89"/>
      <c r="ACU89"/>
      <c r="ACV89"/>
      <c r="ACW89"/>
      <c r="ACX89"/>
      <c r="ACY89"/>
      <c r="ACZ89"/>
      <c r="ADA89"/>
      <c r="ADB89"/>
      <c r="ADC89"/>
      <c r="ADD89"/>
      <c r="ADE89"/>
      <c r="ADF89"/>
      <c r="ADG89"/>
      <c r="ADH89"/>
      <c r="ADI89"/>
      <c r="ADJ89"/>
      <c r="ADK89"/>
      <c r="ADL89"/>
      <c r="ADM89"/>
      <c r="ADN89"/>
      <c r="ADO89"/>
      <c r="ADP89"/>
      <c r="ADQ89"/>
      <c r="ADR89"/>
      <c r="ADS89"/>
      <c r="ADT89"/>
      <c r="ADU89"/>
      <c r="ADV89"/>
      <c r="ADW89"/>
      <c r="ADX89"/>
      <c r="ADY89"/>
      <c r="ADZ89"/>
      <c r="AEA89"/>
      <c r="AEB89"/>
      <c r="AEC89"/>
      <c r="AED89"/>
      <c r="AEE89"/>
      <c r="AEF89"/>
      <c r="AEG89"/>
      <c r="AEH89"/>
      <c r="AEI89"/>
      <c r="AEJ89"/>
      <c r="AEK89"/>
      <c r="AEL89"/>
      <c r="AEM89"/>
      <c r="AEN89"/>
      <c r="AEO89"/>
      <c r="AEP89"/>
      <c r="AEQ89"/>
      <c r="AER89"/>
      <c r="AES89"/>
      <c r="AET89"/>
      <c r="AEU89"/>
      <c r="AEV89"/>
      <c r="AEW89"/>
      <c r="AEX89"/>
      <c r="AEY89"/>
      <c r="AEZ89"/>
      <c r="AFA89"/>
      <c r="AFB89"/>
      <c r="AFC89"/>
      <c r="AFD89"/>
      <c r="AFE89"/>
      <c r="AFF89"/>
      <c r="AFG89"/>
      <c r="AFH89"/>
      <c r="AFI89"/>
      <c r="AFJ89"/>
      <c r="AFK89"/>
      <c r="AFL89"/>
      <c r="AFM89"/>
      <c r="AFN89"/>
      <c r="AFO89"/>
      <c r="AFP89"/>
      <c r="AFQ89"/>
      <c r="AFR89"/>
      <c r="AFS89"/>
      <c r="AFT89"/>
      <c r="AFU89"/>
      <c r="AFV89"/>
      <c r="AFW89"/>
      <c r="AFX89"/>
      <c r="AFY89"/>
      <c r="AFZ89"/>
      <c r="AGA89"/>
      <c r="AGB89"/>
      <c r="AGC89"/>
      <c r="AGD89"/>
      <c r="AGE89"/>
      <c r="AGF89"/>
      <c r="AGG89"/>
      <c r="AGH89"/>
      <c r="AGI89"/>
      <c r="AGJ89"/>
      <c r="AGK89"/>
      <c r="AGL89"/>
      <c r="AGM89"/>
      <c r="AGN89"/>
      <c r="AGO89"/>
      <c r="AGP89"/>
      <c r="AGQ89"/>
      <c r="AGR89"/>
      <c r="AGS89"/>
      <c r="AGT89"/>
      <c r="AGU89"/>
      <c r="AGV89"/>
      <c r="AGW89"/>
      <c r="AGX89"/>
      <c r="AGY89"/>
      <c r="AGZ89"/>
      <c r="AHA89"/>
      <c r="AHB89"/>
      <c r="AHC89"/>
      <c r="AHD89"/>
      <c r="AHE89"/>
      <c r="AHF89"/>
      <c r="AHG89"/>
      <c r="AHH89"/>
      <c r="AHI89"/>
      <c r="AHJ89"/>
      <c r="AHK89"/>
      <c r="AHL89"/>
      <c r="AHM89"/>
      <c r="AHN89"/>
      <c r="AHO89"/>
      <c r="AHP89"/>
      <c r="AHQ89"/>
      <c r="AHR89"/>
      <c r="AHS89"/>
      <c r="AHT89"/>
      <c r="AHU89"/>
      <c r="AHV89"/>
      <c r="AHW89"/>
      <c r="AHX89"/>
      <c r="AHY89"/>
      <c r="AHZ89"/>
      <c r="AIA89"/>
      <c r="AIB89"/>
      <c r="AIC89"/>
      <c r="AID89"/>
      <c r="AIE89"/>
      <c r="AIF89"/>
      <c r="AIG89"/>
      <c r="AIH89"/>
      <c r="AII89"/>
      <c r="AIJ89"/>
      <c r="AIK89"/>
      <c r="AIL89"/>
      <c r="AIM89"/>
      <c r="AIN89"/>
      <c r="AIO89"/>
      <c r="AIP89"/>
      <c r="AIQ89"/>
      <c r="AIR89"/>
      <c r="AIS89"/>
      <c r="AIT89"/>
      <c r="AIU89"/>
      <c r="AIV89"/>
      <c r="AIW89"/>
      <c r="AIX89"/>
      <c r="AIY89"/>
      <c r="AIZ89"/>
      <c r="AJA89"/>
      <c r="AJB89"/>
      <c r="AJC89"/>
      <c r="AJD89"/>
      <c r="AJE89"/>
      <c r="AJF89"/>
      <c r="AJG89"/>
      <c r="AJH89"/>
      <c r="AJI89"/>
      <c r="AJJ89"/>
      <c r="AJK89"/>
      <c r="AJL89"/>
      <c r="AJM89"/>
      <c r="AJN89"/>
      <c r="AJO89"/>
      <c r="AJP89"/>
      <c r="AJQ89"/>
      <c r="AJR89"/>
      <c r="AJS89"/>
      <c r="AJT89"/>
      <c r="AJU89"/>
      <c r="AJV89"/>
      <c r="AJW89"/>
      <c r="AJX89"/>
      <c r="AJY89"/>
      <c r="AJZ89"/>
      <c r="AKA89"/>
      <c r="AKB89"/>
      <c r="AKC89"/>
      <c r="AKD89"/>
      <c r="AKE89"/>
      <c r="AKF89"/>
      <c r="AKG89"/>
      <c r="AKH89"/>
      <c r="AKI89"/>
      <c r="AKJ89"/>
      <c r="AKK89"/>
      <c r="AKL89"/>
      <c r="AKM89"/>
      <c r="AKN89"/>
      <c r="AKO89"/>
      <c r="AKP89"/>
      <c r="AKQ89"/>
      <c r="AKR89"/>
      <c r="AKS89"/>
      <c r="AKT89"/>
      <c r="AKU89"/>
      <c r="AKV89"/>
      <c r="AKW89"/>
      <c r="AKX89"/>
      <c r="AKY89"/>
      <c r="AKZ89"/>
      <c r="ALA89"/>
      <c r="ALB89"/>
      <c r="ALC89"/>
      <c r="ALD89"/>
      <c r="ALE89"/>
      <c r="ALF89"/>
      <c r="ALG89"/>
      <c r="ALH89"/>
      <c r="ALI89"/>
      <c r="ALJ89"/>
      <c r="ALK89"/>
      <c r="ALL89"/>
      <c r="ALM89"/>
      <c r="ALN89"/>
      <c r="ALO89"/>
      <c r="ALP89"/>
      <c r="ALQ89"/>
      <c r="ALR89"/>
      <c r="ALS89"/>
      <c r="ALT89"/>
      <c r="ALU89"/>
      <c r="ALV89"/>
      <c r="ALW89"/>
      <c r="ALX89"/>
      <c r="ALY89"/>
      <c r="ALZ89"/>
      <c r="AMA89"/>
      <c r="AMB89"/>
      <c r="AMC89"/>
      <c r="AMD89"/>
      <c r="AME89"/>
      <c r="AMF89"/>
      <c r="AMG89"/>
      <c r="AMH89"/>
      <c r="AMI89"/>
      <c r="AMJ89"/>
    </row>
    <row r="90" spans="1:1024" x14ac:dyDescent="0.2">
      <c r="A90" s="250" t="s">
        <v>202</v>
      </c>
      <c r="B90" s="62" t="s">
        <v>20</v>
      </c>
      <c r="C90" s="64">
        <f>IFERROR(IF(C78&gt;=C77,C89,((((C89)-(E76-E79))*(((C77-C78)+1)/(2*(C77-C78))))+(E76-E79))),0)</f>
        <v>70184.917350000003</v>
      </c>
      <c r="D90" s="64"/>
      <c r="E90" s="64"/>
      <c r="F90" s="98"/>
      <c r="G90"/>
      <c r="H90"/>
      <c r="I90" s="97"/>
      <c r="J90" s="97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  <c r="ALY90"/>
      <c r="ALZ90"/>
      <c r="AMA90"/>
      <c r="AMB90"/>
      <c r="AMC90"/>
      <c r="AMD90"/>
      <c r="AME90"/>
      <c r="AMF90"/>
      <c r="AMG90"/>
      <c r="AMH90"/>
      <c r="AMI90"/>
      <c r="AMJ90"/>
    </row>
    <row r="91" spans="1:1024" x14ac:dyDescent="0.2">
      <c r="A91" s="75" t="s">
        <v>203</v>
      </c>
      <c r="B91" s="99" t="s">
        <v>20</v>
      </c>
      <c r="C91" s="99"/>
      <c r="D91" s="77">
        <f>C88*C90/12/100</f>
        <v>380.16830231250003</v>
      </c>
      <c r="E91" s="77">
        <f>D91</f>
        <v>380.16830231250003</v>
      </c>
      <c r="F91" s="98"/>
      <c r="G91"/>
      <c r="H91"/>
      <c r="I91" s="97"/>
      <c r="J91" s="97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  <c r="ALY91"/>
      <c r="ALZ91"/>
      <c r="AMA91"/>
      <c r="AMB91"/>
      <c r="AMC91"/>
      <c r="AMD91"/>
      <c r="AME91"/>
      <c r="AMF91"/>
      <c r="AMG91"/>
      <c r="AMH91"/>
      <c r="AMI91"/>
      <c r="AMJ91"/>
    </row>
    <row r="92" spans="1:1024" x14ac:dyDescent="0.2">
      <c r="A92" s="67" t="s">
        <v>40</v>
      </c>
      <c r="B92" s="68"/>
      <c r="C92" s="68"/>
      <c r="D92" s="69"/>
      <c r="E92" s="70">
        <f>E91</f>
        <v>380.16830231250003</v>
      </c>
      <c r="F92" s="98"/>
      <c r="G92"/>
      <c r="H92"/>
      <c r="I92" s="97"/>
      <c r="J92" s="97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  <c r="ALY92"/>
      <c r="ALZ92"/>
      <c r="AMA92"/>
      <c r="AMB92"/>
      <c r="AMC92"/>
      <c r="AMD92"/>
      <c r="AME92"/>
      <c r="AMF92"/>
      <c r="AMG92"/>
      <c r="AMH92"/>
      <c r="AMI92"/>
      <c r="AMJ92"/>
    </row>
    <row r="93" spans="1:1024" ht="11.25" customHeight="1" x14ac:dyDescent="0.2">
      <c r="A93" s="75" t="s">
        <v>41</v>
      </c>
      <c r="B93" s="99" t="s">
        <v>30</v>
      </c>
      <c r="C93" s="71">
        <f>C82</f>
        <v>1</v>
      </c>
      <c r="D93" s="77">
        <f>E91</f>
        <v>380.16830231250003</v>
      </c>
      <c r="E93" s="70">
        <f>C93*D93</f>
        <v>380.16830231250003</v>
      </c>
      <c r="F93" s="98"/>
      <c r="G93"/>
      <c r="H93"/>
      <c r="I93" s="97"/>
      <c r="J93" s="97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  <c r="ALY93"/>
      <c r="ALZ93"/>
      <c r="AMA93"/>
      <c r="AMB93"/>
      <c r="AMC93"/>
      <c r="AMD93"/>
      <c r="AME93"/>
      <c r="AMF93"/>
      <c r="AMG93"/>
      <c r="AMH93"/>
      <c r="AMI93"/>
      <c r="AMJ93"/>
    </row>
    <row r="94" spans="1:1024" x14ac:dyDescent="0.2">
      <c r="A94"/>
      <c r="B94"/>
      <c r="C94" s="106"/>
      <c r="D94" s="72" t="s">
        <v>27</v>
      </c>
      <c r="E94" s="73">
        <f>E83</f>
        <v>1</v>
      </c>
      <c r="F94" s="94">
        <f>E93*E94</f>
        <v>380.16830231250003</v>
      </c>
      <c r="G94"/>
      <c r="H94"/>
      <c r="I94" s="97"/>
      <c r="J94" s="97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  <c r="ALY94"/>
      <c r="ALZ94"/>
      <c r="AMA94"/>
      <c r="AMB94"/>
      <c r="AMC94"/>
      <c r="AMD94"/>
      <c r="AME94"/>
      <c r="AMF94"/>
      <c r="AMG94"/>
      <c r="AMH94"/>
      <c r="AMI94"/>
      <c r="AMJ94"/>
    </row>
    <row r="95" spans="1:1024" x14ac:dyDescent="0.2">
      <c r="A95"/>
      <c r="B95"/>
      <c r="C95"/>
      <c r="D95"/>
      <c r="E95"/>
      <c r="F95"/>
      <c r="G95"/>
      <c r="H95"/>
      <c r="I95" s="97"/>
      <c r="J95" s="97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  <c r="IZ95"/>
      <c r="JA95"/>
      <c r="JB95"/>
      <c r="JC95"/>
      <c r="JD95"/>
      <c r="JE95"/>
      <c r="JF95"/>
      <c r="JG95"/>
      <c r="JH95"/>
      <c r="JI95"/>
      <c r="JJ95"/>
      <c r="JK95"/>
      <c r="JL95"/>
      <c r="JM95"/>
      <c r="JN95"/>
      <c r="JO95"/>
      <c r="JP95"/>
      <c r="JQ95"/>
      <c r="JR95"/>
      <c r="JS95"/>
      <c r="JT95"/>
      <c r="JU95"/>
      <c r="JV95"/>
      <c r="JW95"/>
      <c r="JX95"/>
      <c r="JY95"/>
      <c r="JZ95"/>
      <c r="KA95"/>
      <c r="KB95"/>
      <c r="KC95"/>
      <c r="KD95"/>
      <c r="KE95"/>
      <c r="KF95"/>
      <c r="KG95"/>
      <c r="KH95"/>
      <c r="KI95"/>
      <c r="KJ95"/>
      <c r="KK95"/>
      <c r="KL95"/>
      <c r="KM95"/>
      <c r="KN95"/>
      <c r="KO95"/>
      <c r="KP95"/>
      <c r="KQ95"/>
      <c r="KR95"/>
      <c r="KS95"/>
      <c r="KT95"/>
      <c r="KU95"/>
      <c r="KV95"/>
      <c r="KW95"/>
      <c r="KX95"/>
      <c r="KY95"/>
      <c r="KZ95"/>
      <c r="LA95"/>
      <c r="LB95"/>
      <c r="LC95"/>
      <c r="LD95"/>
      <c r="LE95"/>
      <c r="LF95"/>
      <c r="LG95"/>
      <c r="LH95"/>
      <c r="LI95"/>
      <c r="LJ95"/>
      <c r="LK95"/>
      <c r="LL95"/>
      <c r="LM95"/>
      <c r="LN95"/>
      <c r="LO95"/>
      <c r="LP95"/>
      <c r="LQ95"/>
      <c r="LR95"/>
      <c r="LS95"/>
      <c r="LT95"/>
      <c r="LU95"/>
      <c r="LV95"/>
      <c r="LW95"/>
      <c r="LX95"/>
      <c r="LY95"/>
      <c r="LZ95"/>
      <c r="MA95"/>
      <c r="MB95"/>
      <c r="MC95"/>
      <c r="MD95"/>
      <c r="ME95"/>
      <c r="MF95"/>
      <c r="MG95"/>
      <c r="MH95"/>
      <c r="MI95"/>
      <c r="MJ95"/>
      <c r="MK95"/>
      <c r="ML95"/>
      <c r="MM95"/>
      <c r="MN95"/>
      <c r="MO95"/>
      <c r="MP95"/>
      <c r="MQ95"/>
      <c r="MR95"/>
      <c r="MS95"/>
      <c r="MT95"/>
      <c r="MU95"/>
      <c r="MV95"/>
      <c r="MW95"/>
      <c r="MX95"/>
      <c r="MY95"/>
      <c r="MZ95"/>
      <c r="NA95"/>
      <c r="NB95"/>
      <c r="NC95"/>
      <c r="ND95"/>
      <c r="NE95"/>
      <c r="NF95"/>
      <c r="NG95"/>
      <c r="NH95"/>
      <c r="NI95"/>
      <c r="NJ95"/>
      <c r="NK95"/>
      <c r="NL95"/>
      <c r="NM95"/>
      <c r="NN95"/>
      <c r="NO95"/>
      <c r="NP95"/>
      <c r="NQ95"/>
      <c r="NR95"/>
      <c r="NS95"/>
      <c r="NT95"/>
      <c r="NU95"/>
      <c r="NV95"/>
      <c r="NW95"/>
      <c r="NX95"/>
      <c r="NY95"/>
      <c r="NZ95"/>
      <c r="OA95"/>
      <c r="OB95"/>
      <c r="OC95"/>
      <c r="OD95"/>
      <c r="OE95"/>
      <c r="OF95"/>
      <c r="OG95"/>
      <c r="OH95"/>
      <c r="OI95"/>
      <c r="OJ95"/>
      <c r="OK95"/>
      <c r="OL95"/>
      <c r="OM95"/>
      <c r="ON95"/>
      <c r="OO95"/>
      <c r="OP95"/>
      <c r="OQ95"/>
      <c r="OR95"/>
      <c r="OS95"/>
      <c r="OT95"/>
      <c r="OU95"/>
      <c r="OV95"/>
      <c r="OW95"/>
      <c r="OX95"/>
      <c r="OY95"/>
      <c r="OZ95"/>
      <c r="PA95"/>
      <c r="PB95"/>
      <c r="PC95"/>
      <c r="PD95"/>
      <c r="PE95"/>
      <c r="PF95"/>
      <c r="PG95"/>
      <c r="PH95"/>
      <c r="PI95"/>
      <c r="PJ95"/>
      <c r="PK95"/>
      <c r="PL95"/>
      <c r="PM95"/>
      <c r="PN95"/>
      <c r="PO95"/>
      <c r="PP95"/>
      <c r="PQ95"/>
      <c r="PR95"/>
      <c r="PS95"/>
      <c r="PT95"/>
      <c r="PU95"/>
      <c r="PV95"/>
      <c r="PW95"/>
      <c r="PX95"/>
      <c r="PY95"/>
      <c r="PZ95"/>
      <c r="QA95"/>
      <c r="QB95"/>
      <c r="QC95"/>
      <c r="QD95"/>
      <c r="QE95"/>
      <c r="QF95"/>
      <c r="QG95"/>
      <c r="QH95"/>
      <c r="QI95"/>
      <c r="QJ95"/>
      <c r="QK95"/>
      <c r="QL95"/>
      <c r="QM95"/>
      <c r="QN95"/>
      <c r="QO95"/>
      <c r="QP95"/>
      <c r="QQ95"/>
      <c r="QR95"/>
      <c r="QS95"/>
      <c r="QT95"/>
      <c r="QU95"/>
      <c r="QV95"/>
      <c r="QW95"/>
      <c r="QX95"/>
      <c r="QY95"/>
      <c r="QZ95"/>
      <c r="RA95"/>
      <c r="RB95"/>
      <c r="RC95"/>
      <c r="RD95"/>
      <c r="RE95"/>
      <c r="RF95"/>
      <c r="RG95"/>
      <c r="RH95"/>
      <c r="RI95"/>
      <c r="RJ95"/>
      <c r="RK95"/>
      <c r="RL95"/>
      <c r="RM95"/>
      <c r="RN95"/>
      <c r="RO95"/>
      <c r="RP95"/>
      <c r="RQ95"/>
      <c r="RR95"/>
      <c r="RS95"/>
      <c r="RT95"/>
      <c r="RU95"/>
      <c r="RV95"/>
      <c r="RW95"/>
      <c r="RX95"/>
      <c r="RY95"/>
      <c r="RZ95"/>
      <c r="SA95"/>
      <c r="SB95"/>
      <c r="SC95"/>
      <c r="SD95"/>
      <c r="SE95"/>
      <c r="SF95"/>
      <c r="SG95"/>
      <c r="SH95"/>
      <c r="SI95"/>
      <c r="SJ95"/>
      <c r="SK95"/>
      <c r="SL95"/>
      <c r="SM95"/>
      <c r="SN95"/>
      <c r="SO95"/>
      <c r="SP95"/>
      <c r="SQ95"/>
      <c r="SR95"/>
      <c r="SS95"/>
      <c r="ST95"/>
      <c r="SU95"/>
      <c r="SV95"/>
      <c r="SW95"/>
      <c r="SX95"/>
      <c r="SY95"/>
      <c r="SZ95"/>
      <c r="TA95"/>
      <c r="TB95"/>
      <c r="TC95"/>
      <c r="TD95"/>
      <c r="TE95"/>
      <c r="TF95"/>
      <c r="TG95"/>
      <c r="TH95"/>
      <c r="TI95"/>
      <c r="TJ95"/>
      <c r="TK95"/>
      <c r="TL95"/>
      <c r="TM95"/>
      <c r="TN95"/>
      <c r="TO95"/>
      <c r="TP95"/>
      <c r="TQ95"/>
      <c r="TR95"/>
      <c r="TS95"/>
      <c r="TT95"/>
      <c r="TU95"/>
      <c r="TV95"/>
      <c r="TW95"/>
      <c r="TX95"/>
      <c r="TY95"/>
      <c r="TZ95"/>
      <c r="UA95"/>
      <c r="UB95"/>
      <c r="UC95"/>
      <c r="UD95"/>
      <c r="UE95"/>
      <c r="UF95"/>
      <c r="UG95"/>
      <c r="UH95"/>
      <c r="UI95"/>
      <c r="UJ95"/>
      <c r="UK95"/>
      <c r="UL95"/>
      <c r="UM95"/>
      <c r="UN95"/>
      <c r="UO95"/>
      <c r="UP95"/>
      <c r="UQ95"/>
      <c r="UR95"/>
      <c r="US95"/>
      <c r="UT95"/>
      <c r="UU95"/>
      <c r="UV95"/>
      <c r="UW95"/>
      <c r="UX95"/>
      <c r="UY95"/>
      <c r="UZ95"/>
      <c r="VA95"/>
      <c r="VB95"/>
      <c r="VC95"/>
      <c r="VD95"/>
      <c r="VE95"/>
      <c r="VF95"/>
      <c r="VG95"/>
      <c r="VH95"/>
      <c r="VI95"/>
      <c r="VJ95"/>
      <c r="VK95"/>
      <c r="VL95"/>
      <c r="VM95"/>
      <c r="VN95"/>
      <c r="VO95"/>
      <c r="VP95"/>
      <c r="VQ95"/>
      <c r="VR95"/>
      <c r="VS95"/>
      <c r="VT95"/>
      <c r="VU95"/>
      <c r="VV95"/>
      <c r="VW95"/>
      <c r="VX95"/>
      <c r="VY95"/>
      <c r="VZ95"/>
      <c r="WA95"/>
      <c r="WB95"/>
      <c r="WC95"/>
      <c r="WD95"/>
      <c r="WE95"/>
      <c r="WF95"/>
      <c r="WG95"/>
      <c r="WH95"/>
      <c r="WI95"/>
      <c r="WJ95"/>
      <c r="WK95"/>
      <c r="WL95"/>
      <c r="WM95"/>
      <c r="WN95"/>
      <c r="WO95"/>
      <c r="WP95"/>
      <c r="WQ95"/>
      <c r="WR95"/>
      <c r="WS95"/>
      <c r="WT95"/>
      <c r="WU95"/>
      <c r="WV95"/>
      <c r="WW95"/>
      <c r="WX95"/>
      <c r="WY95"/>
      <c r="WZ95"/>
      <c r="XA95"/>
      <c r="XB95"/>
      <c r="XC95"/>
      <c r="XD95"/>
      <c r="XE95"/>
      <c r="XF95"/>
      <c r="XG95"/>
      <c r="XH95"/>
      <c r="XI95"/>
      <c r="XJ95"/>
      <c r="XK95"/>
      <c r="XL95"/>
      <c r="XM95"/>
      <c r="XN95"/>
      <c r="XO95"/>
      <c r="XP95"/>
      <c r="XQ95"/>
      <c r="XR95"/>
      <c r="XS95"/>
      <c r="XT95"/>
      <c r="XU95"/>
      <c r="XV95"/>
      <c r="XW95"/>
      <c r="XX95"/>
      <c r="XY95"/>
      <c r="XZ95"/>
      <c r="YA95"/>
      <c r="YB95"/>
      <c r="YC95"/>
      <c r="YD95"/>
      <c r="YE95"/>
      <c r="YF95"/>
      <c r="YG95"/>
      <c r="YH95"/>
      <c r="YI95"/>
      <c r="YJ95"/>
      <c r="YK95"/>
      <c r="YL95"/>
      <c r="YM95"/>
      <c r="YN95"/>
      <c r="YO95"/>
      <c r="YP95"/>
      <c r="YQ95"/>
      <c r="YR95"/>
      <c r="YS95"/>
      <c r="YT95"/>
      <c r="YU95"/>
      <c r="YV95"/>
      <c r="YW95"/>
      <c r="YX95"/>
      <c r="YY95"/>
      <c r="YZ95"/>
      <c r="ZA95"/>
      <c r="ZB95"/>
      <c r="ZC95"/>
      <c r="ZD95"/>
      <c r="ZE95"/>
      <c r="ZF95"/>
      <c r="ZG95"/>
      <c r="ZH95"/>
      <c r="ZI95"/>
      <c r="ZJ95"/>
      <c r="ZK95"/>
      <c r="ZL95"/>
      <c r="ZM95"/>
      <c r="ZN95"/>
      <c r="ZO95"/>
      <c r="ZP95"/>
      <c r="ZQ95"/>
      <c r="ZR95"/>
      <c r="ZS95"/>
      <c r="ZT95"/>
      <c r="ZU95"/>
      <c r="ZV95"/>
      <c r="ZW95"/>
      <c r="ZX95"/>
      <c r="ZY95"/>
      <c r="ZZ95"/>
      <c r="AAA95"/>
      <c r="AAB95"/>
      <c r="AAC95"/>
      <c r="AAD95"/>
      <c r="AAE95"/>
      <c r="AAF95"/>
      <c r="AAG95"/>
      <c r="AAH95"/>
      <c r="AAI95"/>
      <c r="AAJ95"/>
      <c r="AAK95"/>
      <c r="AAL95"/>
      <c r="AAM95"/>
      <c r="AAN95"/>
      <c r="AAO95"/>
      <c r="AAP95"/>
      <c r="AAQ95"/>
      <c r="AAR95"/>
      <c r="AAS95"/>
      <c r="AAT95"/>
      <c r="AAU95"/>
      <c r="AAV95"/>
      <c r="AAW95"/>
      <c r="AAX95"/>
      <c r="AAY95"/>
      <c r="AAZ95"/>
      <c r="ABA95"/>
      <c r="ABB95"/>
      <c r="ABC95"/>
      <c r="ABD95"/>
      <c r="ABE95"/>
      <c r="ABF95"/>
      <c r="ABG95"/>
      <c r="ABH95"/>
      <c r="ABI95"/>
      <c r="ABJ95"/>
      <c r="ABK95"/>
      <c r="ABL95"/>
      <c r="ABM95"/>
      <c r="ABN95"/>
      <c r="ABO95"/>
      <c r="ABP95"/>
      <c r="ABQ95"/>
      <c r="ABR95"/>
      <c r="ABS95"/>
      <c r="ABT95"/>
      <c r="ABU95"/>
      <c r="ABV95"/>
      <c r="ABW95"/>
      <c r="ABX95"/>
      <c r="ABY95"/>
      <c r="ABZ95"/>
      <c r="ACA95"/>
      <c r="ACB95"/>
      <c r="ACC95"/>
      <c r="ACD95"/>
      <c r="ACE95"/>
      <c r="ACF95"/>
      <c r="ACG95"/>
      <c r="ACH95"/>
      <c r="ACI95"/>
      <c r="ACJ95"/>
      <c r="ACK95"/>
      <c r="ACL95"/>
      <c r="ACM95"/>
      <c r="ACN95"/>
      <c r="ACO95"/>
      <c r="ACP95"/>
      <c r="ACQ95"/>
      <c r="ACR95"/>
      <c r="ACS95"/>
      <c r="ACT95"/>
      <c r="ACU95"/>
      <c r="ACV95"/>
      <c r="ACW95"/>
      <c r="ACX95"/>
      <c r="ACY95"/>
      <c r="ACZ95"/>
      <c r="ADA95"/>
      <c r="ADB95"/>
      <c r="ADC95"/>
      <c r="ADD95"/>
      <c r="ADE95"/>
      <c r="ADF95"/>
      <c r="ADG95"/>
      <c r="ADH95"/>
      <c r="ADI95"/>
      <c r="ADJ95"/>
      <c r="ADK95"/>
      <c r="ADL95"/>
      <c r="ADM95"/>
      <c r="ADN95"/>
      <c r="ADO95"/>
      <c r="ADP95"/>
      <c r="ADQ95"/>
      <c r="ADR95"/>
      <c r="ADS95"/>
      <c r="ADT95"/>
      <c r="ADU95"/>
      <c r="ADV95"/>
      <c r="ADW95"/>
      <c r="ADX95"/>
      <c r="ADY95"/>
      <c r="ADZ95"/>
      <c r="AEA95"/>
      <c r="AEB95"/>
      <c r="AEC95"/>
      <c r="AED95"/>
      <c r="AEE95"/>
      <c r="AEF95"/>
      <c r="AEG95"/>
      <c r="AEH95"/>
      <c r="AEI95"/>
      <c r="AEJ95"/>
      <c r="AEK95"/>
      <c r="AEL95"/>
      <c r="AEM95"/>
      <c r="AEN95"/>
      <c r="AEO95"/>
      <c r="AEP95"/>
      <c r="AEQ95"/>
      <c r="AER95"/>
      <c r="AES95"/>
      <c r="AET95"/>
      <c r="AEU95"/>
      <c r="AEV95"/>
      <c r="AEW95"/>
      <c r="AEX95"/>
      <c r="AEY95"/>
      <c r="AEZ95"/>
      <c r="AFA95"/>
      <c r="AFB95"/>
      <c r="AFC95"/>
      <c r="AFD95"/>
      <c r="AFE95"/>
      <c r="AFF95"/>
      <c r="AFG95"/>
      <c r="AFH95"/>
      <c r="AFI95"/>
      <c r="AFJ95"/>
      <c r="AFK95"/>
      <c r="AFL95"/>
      <c r="AFM95"/>
      <c r="AFN95"/>
      <c r="AFO95"/>
      <c r="AFP95"/>
      <c r="AFQ95"/>
      <c r="AFR95"/>
      <c r="AFS95"/>
      <c r="AFT95"/>
      <c r="AFU95"/>
      <c r="AFV95"/>
      <c r="AFW95"/>
      <c r="AFX95"/>
      <c r="AFY95"/>
      <c r="AFZ95"/>
      <c r="AGA95"/>
      <c r="AGB95"/>
      <c r="AGC95"/>
      <c r="AGD95"/>
      <c r="AGE95"/>
      <c r="AGF95"/>
      <c r="AGG95"/>
      <c r="AGH95"/>
      <c r="AGI95"/>
      <c r="AGJ95"/>
      <c r="AGK95"/>
      <c r="AGL95"/>
      <c r="AGM95"/>
      <c r="AGN95"/>
      <c r="AGO95"/>
      <c r="AGP95"/>
      <c r="AGQ95"/>
      <c r="AGR95"/>
      <c r="AGS95"/>
      <c r="AGT95"/>
      <c r="AGU95"/>
      <c r="AGV95"/>
      <c r="AGW95"/>
      <c r="AGX95"/>
      <c r="AGY95"/>
      <c r="AGZ95"/>
      <c r="AHA95"/>
      <c r="AHB95"/>
      <c r="AHC95"/>
      <c r="AHD95"/>
      <c r="AHE95"/>
      <c r="AHF95"/>
      <c r="AHG95"/>
      <c r="AHH95"/>
      <c r="AHI95"/>
      <c r="AHJ95"/>
      <c r="AHK95"/>
      <c r="AHL95"/>
      <c r="AHM95"/>
      <c r="AHN95"/>
      <c r="AHO95"/>
      <c r="AHP95"/>
      <c r="AHQ95"/>
      <c r="AHR95"/>
      <c r="AHS95"/>
      <c r="AHT95"/>
      <c r="AHU95"/>
      <c r="AHV95"/>
      <c r="AHW95"/>
      <c r="AHX95"/>
      <c r="AHY95"/>
      <c r="AHZ95"/>
      <c r="AIA95"/>
      <c r="AIB95"/>
      <c r="AIC95"/>
      <c r="AID95"/>
      <c r="AIE95"/>
      <c r="AIF95"/>
      <c r="AIG95"/>
      <c r="AIH95"/>
      <c r="AII95"/>
      <c r="AIJ95"/>
      <c r="AIK95"/>
      <c r="AIL95"/>
      <c r="AIM95"/>
      <c r="AIN95"/>
      <c r="AIO95"/>
      <c r="AIP95"/>
      <c r="AIQ95"/>
      <c r="AIR95"/>
      <c r="AIS95"/>
      <c r="AIT95"/>
      <c r="AIU95"/>
      <c r="AIV95"/>
      <c r="AIW95"/>
      <c r="AIX95"/>
      <c r="AIY95"/>
      <c r="AIZ95"/>
      <c r="AJA95"/>
      <c r="AJB95"/>
      <c r="AJC95"/>
      <c r="AJD95"/>
      <c r="AJE95"/>
      <c r="AJF95"/>
      <c r="AJG95"/>
      <c r="AJH95"/>
      <c r="AJI95"/>
      <c r="AJJ95"/>
      <c r="AJK95"/>
      <c r="AJL95"/>
      <c r="AJM95"/>
      <c r="AJN95"/>
      <c r="AJO95"/>
      <c r="AJP95"/>
      <c r="AJQ95"/>
      <c r="AJR95"/>
      <c r="AJS95"/>
      <c r="AJT95"/>
      <c r="AJU95"/>
      <c r="AJV95"/>
      <c r="AJW95"/>
      <c r="AJX95"/>
      <c r="AJY95"/>
      <c r="AJZ95"/>
      <c r="AKA95"/>
      <c r="AKB95"/>
      <c r="AKC95"/>
      <c r="AKD95"/>
      <c r="AKE95"/>
      <c r="AKF95"/>
      <c r="AKG95"/>
      <c r="AKH95"/>
      <c r="AKI95"/>
      <c r="AKJ95"/>
      <c r="AKK95"/>
      <c r="AKL95"/>
      <c r="AKM95"/>
      <c r="AKN95"/>
      <c r="AKO95"/>
      <c r="AKP95"/>
      <c r="AKQ95"/>
      <c r="AKR95"/>
      <c r="AKS95"/>
      <c r="AKT95"/>
      <c r="AKU95"/>
      <c r="AKV95"/>
      <c r="AKW95"/>
      <c r="AKX95"/>
      <c r="AKY95"/>
      <c r="AKZ95"/>
      <c r="ALA95"/>
      <c r="ALB95"/>
      <c r="ALC95"/>
      <c r="ALD95"/>
      <c r="ALE95"/>
      <c r="ALF95"/>
      <c r="ALG95"/>
      <c r="ALH95"/>
      <c r="ALI95"/>
      <c r="ALJ95"/>
      <c r="ALK95"/>
      <c r="ALL95"/>
      <c r="ALM95"/>
      <c r="ALN95"/>
      <c r="ALO95"/>
      <c r="ALP95"/>
      <c r="ALQ95"/>
      <c r="ALR95"/>
      <c r="ALS95"/>
      <c r="ALT95"/>
      <c r="ALU95"/>
      <c r="ALV95"/>
      <c r="ALW95"/>
      <c r="ALX95"/>
      <c r="ALY95"/>
      <c r="ALZ95"/>
      <c r="AMA95"/>
      <c r="AMB95"/>
      <c r="AMC95"/>
      <c r="AMD95"/>
      <c r="AME95"/>
      <c r="AMF95"/>
      <c r="AMG95"/>
      <c r="AMH95"/>
      <c r="AMI95"/>
      <c r="AMJ95"/>
    </row>
    <row r="96" spans="1:1024" x14ac:dyDescent="0.2">
      <c r="A96" s="1" t="s">
        <v>45</v>
      </c>
      <c r="B96"/>
      <c r="C96"/>
      <c r="D96"/>
      <c r="E96"/>
      <c r="F96"/>
      <c r="G96"/>
      <c r="H96"/>
      <c r="I96" s="97"/>
      <c r="J96" s="97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  <c r="ALY96"/>
      <c r="ALZ96"/>
      <c r="AMA96"/>
      <c r="AMB96"/>
      <c r="AMC96"/>
      <c r="AMD96"/>
      <c r="AME96"/>
      <c r="AMF96"/>
      <c r="AMG96"/>
      <c r="AMH96"/>
      <c r="AMI96"/>
      <c r="AMJ96"/>
    </row>
    <row r="97" spans="1:1025" x14ac:dyDescent="0.2">
      <c r="A97" s="54" t="s">
        <v>10</v>
      </c>
      <c r="B97" s="55" t="s">
        <v>11</v>
      </c>
      <c r="C97" s="55" t="s">
        <v>7</v>
      </c>
      <c r="D97" s="56" t="s">
        <v>28</v>
      </c>
      <c r="E97" s="56" t="s">
        <v>12</v>
      </c>
      <c r="F97" s="57" t="s">
        <v>13</v>
      </c>
      <c r="G97"/>
      <c r="H97"/>
      <c r="I97" s="97"/>
      <c r="J97" s="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  <c r="ALY97"/>
      <c r="ALZ97"/>
      <c r="AMA97"/>
      <c r="AMB97"/>
      <c r="AMC97"/>
      <c r="AMD97"/>
      <c r="AME97"/>
      <c r="AMF97"/>
      <c r="AMG97"/>
      <c r="AMH97"/>
      <c r="AMI97"/>
      <c r="AMJ97"/>
    </row>
    <row r="98" spans="1:1025" x14ac:dyDescent="0.2">
      <c r="A98" s="58" t="s">
        <v>46</v>
      </c>
      <c r="B98" s="59" t="s">
        <v>30</v>
      </c>
      <c r="C98" s="60">
        <f>C76</f>
        <v>1</v>
      </c>
      <c r="D98" s="268">
        <f>D87*2%</f>
        <v>1986.3</v>
      </c>
      <c r="E98" s="60">
        <f>C98*D98</f>
        <v>1986.3</v>
      </c>
      <c r="F98"/>
      <c r="G98"/>
      <c r="H98"/>
      <c r="I98" s="97"/>
      <c r="J98" s="97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  <c r="ALY98"/>
      <c r="ALZ98"/>
      <c r="AMA98"/>
      <c r="AMB98"/>
      <c r="AMC98"/>
      <c r="AMD98"/>
      <c r="AME98"/>
      <c r="AMF98"/>
      <c r="AMG98"/>
      <c r="AMH98"/>
      <c r="AMI98"/>
      <c r="AMJ98"/>
    </row>
    <row r="99" spans="1:1025" x14ac:dyDescent="0.2">
      <c r="A99" s="61" t="s">
        <v>47</v>
      </c>
      <c r="B99" s="62" t="s">
        <v>30</v>
      </c>
      <c r="C99" s="60">
        <f>C76</f>
        <v>1</v>
      </c>
      <c r="D99" s="269">
        <v>86.5</v>
      </c>
      <c r="E99" s="64">
        <f>C99*D99</f>
        <v>86.5</v>
      </c>
      <c r="F99"/>
      <c r="G99"/>
      <c r="H99"/>
      <c r="I99" s="97"/>
      <c r="J99" s="97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  <c r="ALY99"/>
      <c r="ALZ99"/>
      <c r="AMA99"/>
      <c r="AMB99"/>
      <c r="AMC99"/>
      <c r="AMD99"/>
      <c r="AME99"/>
      <c r="AMF99"/>
      <c r="AMG99"/>
      <c r="AMH99"/>
      <c r="AMI99"/>
      <c r="AMJ99"/>
    </row>
    <row r="100" spans="1:1025" x14ac:dyDescent="0.2">
      <c r="A100" s="250" t="s">
        <v>206</v>
      </c>
      <c r="B100" s="62" t="s">
        <v>30</v>
      </c>
      <c r="C100" s="60">
        <f>C76</f>
        <v>1</v>
      </c>
      <c r="D100" s="269">
        <v>1451.44</v>
      </c>
      <c r="E100" s="64">
        <f>C100*D100</f>
        <v>1451.44</v>
      </c>
      <c r="F100" s="69"/>
      <c r="G100"/>
      <c r="H100"/>
      <c r="I100" s="97"/>
      <c r="J100" s="97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  <c r="IZ100"/>
      <c r="JA100"/>
      <c r="JB100"/>
      <c r="JC100"/>
      <c r="JD100"/>
      <c r="JE100"/>
      <c r="JF100"/>
      <c r="JG100"/>
      <c r="JH100"/>
      <c r="JI100"/>
      <c r="JJ100"/>
      <c r="JK100"/>
      <c r="JL100"/>
      <c r="JM100"/>
      <c r="JN100"/>
      <c r="JO100"/>
      <c r="JP100"/>
      <c r="JQ100"/>
      <c r="JR100"/>
      <c r="JS100"/>
      <c r="JT100"/>
      <c r="JU100"/>
      <c r="JV100"/>
      <c r="JW100"/>
      <c r="JX100"/>
      <c r="JY100"/>
      <c r="JZ100"/>
      <c r="KA100"/>
      <c r="KB100"/>
      <c r="KC100"/>
      <c r="KD100"/>
      <c r="KE100"/>
      <c r="KF100"/>
      <c r="KG100"/>
      <c r="KH100"/>
      <c r="KI100"/>
      <c r="KJ100"/>
      <c r="KK100"/>
      <c r="KL100"/>
      <c r="KM100"/>
      <c r="KN100"/>
      <c r="KO100"/>
      <c r="KP100"/>
      <c r="KQ100"/>
      <c r="KR100"/>
      <c r="KS100"/>
      <c r="KT100"/>
      <c r="KU100"/>
      <c r="KV100"/>
      <c r="KW100"/>
      <c r="KX100"/>
      <c r="KY100"/>
      <c r="KZ100"/>
      <c r="LA100"/>
      <c r="LB100"/>
      <c r="LC100"/>
      <c r="LD100"/>
      <c r="LE100"/>
      <c r="LF100"/>
      <c r="LG100"/>
      <c r="LH100"/>
      <c r="LI100"/>
      <c r="LJ100"/>
      <c r="LK100"/>
      <c r="LL100"/>
      <c r="LM100"/>
      <c r="LN100"/>
      <c r="LO100"/>
      <c r="LP100"/>
      <c r="LQ100"/>
      <c r="LR100"/>
      <c r="LS100"/>
      <c r="LT100"/>
      <c r="LU100"/>
      <c r="LV100"/>
      <c r="LW100"/>
      <c r="LX100"/>
      <c r="LY100"/>
      <c r="LZ100"/>
      <c r="MA100"/>
      <c r="MB100"/>
      <c r="MC100"/>
      <c r="MD100"/>
      <c r="ME100"/>
      <c r="MF100"/>
      <c r="MG100"/>
      <c r="MH100"/>
      <c r="MI100"/>
      <c r="MJ100"/>
      <c r="MK100"/>
      <c r="ML100"/>
      <c r="MM100"/>
      <c r="MN100"/>
      <c r="MO100"/>
      <c r="MP100"/>
      <c r="MQ100"/>
      <c r="MR100"/>
      <c r="MS100"/>
      <c r="MT100"/>
      <c r="MU100"/>
      <c r="MV100"/>
      <c r="MW100"/>
      <c r="MX100"/>
      <c r="MY100"/>
      <c r="MZ100"/>
      <c r="NA100"/>
      <c r="NB100"/>
      <c r="NC100"/>
      <c r="ND100"/>
      <c r="NE100"/>
      <c r="NF100"/>
      <c r="NG100"/>
      <c r="NH100"/>
      <c r="NI100"/>
      <c r="NJ100"/>
      <c r="NK100"/>
      <c r="NL100"/>
      <c r="NM100"/>
      <c r="NN100"/>
      <c r="NO100"/>
      <c r="NP100"/>
      <c r="NQ100"/>
      <c r="NR100"/>
      <c r="NS100"/>
      <c r="NT100"/>
      <c r="NU100"/>
      <c r="NV100"/>
      <c r="NW100"/>
      <c r="NX100"/>
      <c r="NY100"/>
      <c r="NZ100"/>
      <c r="OA100"/>
      <c r="OB100"/>
      <c r="OC100"/>
      <c r="OD100"/>
      <c r="OE100"/>
      <c r="OF100"/>
      <c r="OG100"/>
      <c r="OH100"/>
      <c r="OI100"/>
      <c r="OJ100"/>
      <c r="OK100"/>
      <c r="OL100"/>
      <c r="OM100"/>
      <c r="ON100"/>
      <c r="OO100"/>
      <c r="OP100"/>
      <c r="OQ100"/>
      <c r="OR100"/>
      <c r="OS100"/>
      <c r="OT100"/>
      <c r="OU100"/>
      <c r="OV100"/>
      <c r="OW100"/>
      <c r="OX100"/>
      <c r="OY100"/>
      <c r="OZ100"/>
      <c r="PA100"/>
      <c r="PB100"/>
      <c r="PC100"/>
      <c r="PD100"/>
      <c r="PE100"/>
      <c r="PF100"/>
      <c r="PG100"/>
      <c r="PH100"/>
      <c r="PI100"/>
      <c r="PJ100"/>
      <c r="PK100"/>
      <c r="PL100"/>
      <c r="PM100"/>
      <c r="PN100"/>
      <c r="PO100"/>
      <c r="PP100"/>
      <c r="PQ100"/>
      <c r="PR100"/>
      <c r="PS100"/>
      <c r="PT100"/>
      <c r="PU100"/>
      <c r="PV100"/>
      <c r="PW100"/>
      <c r="PX100"/>
      <c r="PY100"/>
      <c r="PZ100"/>
      <c r="QA100"/>
      <c r="QB100"/>
      <c r="QC100"/>
      <c r="QD100"/>
      <c r="QE100"/>
      <c r="QF100"/>
      <c r="QG100"/>
      <c r="QH100"/>
      <c r="QI100"/>
      <c r="QJ100"/>
      <c r="QK100"/>
      <c r="QL100"/>
      <c r="QM100"/>
      <c r="QN100"/>
      <c r="QO100"/>
      <c r="QP100"/>
      <c r="QQ100"/>
      <c r="QR100"/>
      <c r="QS100"/>
      <c r="QT100"/>
      <c r="QU100"/>
      <c r="QV100"/>
      <c r="QW100"/>
      <c r="QX100"/>
      <c r="QY100"/>
      <c r="QZ100"/>
      <c r="RA100"/>
      <c r="RB100"/>
      <c r="RC100"/>
      <c r="RD100"/>
      <c r="RE100"/>
      <c r="RF100"/>
      <c r="RG100"/>
      <c r="RH100"/>
      <c r="RI100"/>
      <c r="RJ100"/>
      <c r="RK100"/>
      <c r="RL100"/>
      <c r="RM100"/>
      <c r="RN100"/>
      <c r="RO100"/>
      <c r="RP100"/>
      <c r="RQ100"/>
      <c r="RR100"/>
      <c r="RS100"/>
      <c r="RT100"/>
      <c r="RU100"/>
      <c r="RV100"/>
      <c r="RW100"/>
      <c r="RX100"/>
      <c r="RY100"/>
      <c r="RZ100"/>
      <c r="SA100"/>
      <c r="SB100"/>
      <c r="SC100"/>
      <c r="SD100"/>
      <c r="SE100"/>
      <c r="SF100"/>
      <c r="SG100"/>
      <c r="SH100"/>
      <c r="SI100"/>
      <c r="SJ100"/>
      <c r="SK100"/>
      <c r="SL100"/>
      <c r="SM100"/>
      <c r="SN100"/>
      <c r="SO100"/>
      <c r="SP100"/>
      <c r="SQ100"/>
      <c r="SR100"/>
      <c r="SS100"/>
      <c r="ST100"/>
      <c r="SU100"/>
      <c r="SV100"/>
      <c r="SW100"/>
      <c r="SX100"/>
      <c r="SY100"/>
      <c r="SZ100"/>
      <c r="TA100"/>
      <c r="TB100"/>
      <c r="TC100"/>
      <c r="TD100"/>
      <c r="TE100"/>
      <c r="TF100"/>
      <c r="TG100"/>
      <c r="TH100"/>
      <c r="TI100"/>
      <c r="TJ100"/>
      <c r="TK100"/>
      <c r="TL100"/>
      <c r="TM100"/>
      <c r="TN100"/>
      <c r="TO100"/>
      <c r="TP100"/>
      <c r="TQ100"/>
      <c r="TR100"/>
      <c r="TS100"/>
      <c r="TT100"/>
      <c r="TU100"/>
      <c r="TV100"/>
      <c r="TW100"/>
      <c r="TX100"/>
      <c r="TY100"/>
      <c r="TZ100"/>
      <c r="UA100"/>
      <c r="UB100"/>
      <c r="UC100"/>
      <c r="UD100"/>
      <c r="UE100"/>
      <c r="UF100"/>
      <c r="UG100"/>
      <c r="UH100"/>
      <c r="UI100"/>
      <c r="UJ100"/>
      <c r="UK100"/>
      <c r="UL100"/>
      <c r="UM100"/>
      <c r="UN100"/>
      <c r="UO100"/>
      <c r="UP100"/>
      <c r="UQ100"/>
      <c r="UR100"/>
      <c r="US100"/>
      <c r="UT100"/>
      <c r="UU100"/>
      <c r="UV100"/>
      <c r="UW100"/>
      <c r="UX100"/>
      <c r="UY100"/>
      <c r="UZ100"/>
      <c r="VA100"/>
      <c r="VB100"/>
      <c r="VC100"/>
      <c r="VD100"/>
      <c r="VE100"/>
      <c r="VF100"/>
      <c r="VG100"/>
      <c r="VH100"/>
      <c r="VI100"/>
      <c r="VJ100"/>
      <c r="VK100"/>
      <c r="VL100"/>
      <c r="VM100"/>
      <c r="VN100"/>
      <c r="VO100"/>
      <c r="VP100"/>
      <c r="VQ100"/>
      <c r="VR100"/>
      <c r="VS100"/>
      <c r="VT100"/>
      <c r="VU100"/>
      <c r="VV100"/>
      <c r="VW100"/>
      <c r="VX100"/>
      <c r="VY100"/>
      <c r="VZ100"/>
      <c r="WA100"/>
      <c r="WB100"/>
      <c r="WC100"/>
      <c r="WD100"/>
      <c r="WE100"/>
      <c r="WF100"/>
      <c r="WG100"/>
      <c r="WH100"/>
      <c r="WI100"/>
      <c r="WJ100"/>
      <c r="WK100"/>
      <c r="WL100"/>
      <c r="WM100"/>
      <c r="WN100"/>
      <c r="WO100"/>
      <c r="WP100"/>
      <c r="WQ100"/>
      <c r="WR100"/>
      <c r="WS100"/>
      <c r="WT100"/>
      <c r="WU100"/>
      <c r="WV100"/>
      <c r="WW100"/>
      <c r="WX100"/>
      <c r="WY100"/>
      <c r="WZ100"/>
      <c r="XA100"/>
      <c r="XB100"/>
      <c r="XC100"/>
      <c r="XD100"/>
      <c r="XE100"/>
      <c r="XF100"/>
      <c r="XG100"/>
      <c r="XH100"/>
      <c r="XI100"/>
      <c r="XJ100"/>
      <c r="XK100"/>
      <c r="XL100"/>
      <c r="XM100"/>
      <c r="XN100"/>
      <c r="XO100"/>
      <c r="XP100"/>
      <c r="XQ100"/>
      <c r="XR100"/>
      <c r="XS100"/>
      <c r="XT100"/>
      <c r="XU100"/>
      <c r="XV100"/>
      <c r="XW100"/>
      <c r="XX100"/>
      <c r="XY100"/>
      <c r="XZ100"/>
      <c r="YA100"/>
      <c r="YB100"/>
      <c r="YC100"/>
      <c r="YD100"/>
      <c r="YE100"/>
      <c r="YF100"/>
      <c r="YG100"/>
      <c r="YH100"/>
      <c r="YI100"/>
      <c r="YJ100"/>
      <c r="YK100"/>
      <c r="YL100"/>
      <c r="YM100"/>
      <c r="YN100"/>
      <c r="YO100"/>
      <c r="YP100"/>
      <c r="YQ100"/>
      <c r="YR100"/>
      <c r="YS100"/>
      <c r="YT100"/>
      <c r="YU100"/>
      <c r="YV100"/>
      <c r="YW100"/>
      <c r="YX100"/>
      <c r="YY100"/>
      <c r="YZ100"/>
      <c r="ZA100"/>
      <c r="ZB100"/>
      <c r="ZC100"/>
      <c r="ZD100"/>
      <c r="ZE100"/>
      <c r="ZF100"/>
      <c r="ZG100"/>
      <c r="ZH100"/>
      <c r="ZI100"/>
      <c r="ZJ100"/>
      <c r="ZK100"/>
      <c r="ZL100"/>
      <c r="ZM100"/>
      <c r="ZN100"/>
      <c r="ZO100"/>
      <c r="ZP100"/>
      <c r="ZQ100"/>
      <c r="ZR100"/>
      <c r="ZS100"/>
      <c r="ZT100"/>
      <c r="ZU100"/>
      <c r="ZV100"/>
      <c r="ZW100"/>
      <c r="ZX100"/>
      <c r="ZY100"/>
      <c r="ZZ100"/>
      <c r="AAA100"/>
      <c r="AAB100"/>
      <c r="AAC100"/>
      <c r="AAD100"/>
      <c r="AAE100"/>
      <c r="AAF100"/>
      <c r="AAG100"/>
      <c r="AAH100"/>
      <c r="AAI100"/>
      <c r="AAJ100"/>
      <c r="AAK100"/>
      <c r="AAL100"/>
      <c r="AAM100"/>
      <c r="AAN100"/>
      <c r="AAO100"/>
      <c r="AAP100"/>
      <c r="AAQ100"/>
      <c r="AAR100"/>
      <c r="AAS100"/>
      <c r="AAT100"/>
      <c r="AAU100"/>
      <c r="AAV100"/>
      <c r="AAW100"/>
      <c r="AAX100"/>
      <c r="AAY100"/>
      <c r="AAZ100"/>
      <c r="ABA100"/>
      <c r="ABB100"/>
      <c r="ABC100"/>
      <c r="ABD100"/>
      <c r="ABE100"/>
      <c r="ABF100"/>
      <c r="ABG100"/>
      <c r="ABH100"/>
      <c r="ABI100"/>
      <c r="ABJ100"/>
      <c r="ABK100"/>
      <c r="ABL100"/>
      <c r="ABM100"/>
      <c r="ABN100"/>
      <c r="ABO100"/>
      <c r="ABP100"/>
      <c r="ABQ100"/>
      <c r="ABR100"/>
      <c r="ABS100"/>
      <c r="ABT100"/>
      <c r="ABU100"/>
      <c r="ABV100"/>
      <c r="ABW100"/>
      <c r="ABX100"/>
      <c r="ABY100"/>
      <c r="ABZ100"/>
      <c r="ACA100"/>
      <c r="ACB100"/>
      <c r="ACC100"/>
      <c r="ACD100"/>
      <c r="ACE100"/>
      <c r="ACF100"/>
      <c r="ACG100"/>
      <c r="ACH100"/>
      <c r="ACI100"/>
      <c r="ACJ100"/>
      <c r="ACK100"/>
      <c r="ACL100"/>
      <c r="ACM100"/>
      <c r="ACN100"/>
      <c r="ACO100"/>
      <c r="ACP100"/>
      <c r="ACQ100"/>
      <c r="ACR100"/>
      <c r="ACS100"/>
      <c r="ACT100"/>
      <c r="ACU100"/>
      <c r="ACV100"/>
      <c r="ACW100"/>
      <c r="ACX100"/>
      <c r="ACY100"/>
      <c r="ACZ100"/>
      <c r="ADA100"/>
      <c r="ADB100"/>
      <c r="ADC100"/>
      <c r="ADD100"/>
      <c r="ADE100"/>
      <c r="ADF100"/>
      <c r="ADG100"/>
      <c r="ADH100"/>
      <c r="ADI100"/>
      <c r="ADJ100"/>
      <c r="ADK100"/>
      <c r="ADL100"/>
      <c r="ADM100"/>
      <c r="ADN100"/>
      <c r="ADO100"/>
      <c r="ADP100"/>
      <c r="ADQ100"/>
      <c r="ADR100"/>
      <c r="ADS100"/>
      <c r="ADT100"/>
      <c r="ADU100"/>
      <c r="ADV100"/>
      <c r="ADW100"/>
      <c r="ADX100"/>
      <c r="ADY100"/>
      <c r="ADZ100"/>
      <c r="AEA100"/>
      <c r="AEB100"/>
      <c r="AEC100"/>
      <c r="AED100"/>
      <c r="AEE100"/>
      <c r="AEF100"/>
      <c r="AEG100"/>
      <c r="AEH100"/>
      <c r="AEI100"/>
      <c r="AEJ100"/>
      <c r="AEK100"/>
      <c r="AEL100"/>
      <c r="AEM100"/>
      <c r="AEN100"/>
      <c r="AEO100"/>
      <c r="AEP100"/>
      <c r="AEQ100"/>
      <c r="AER100"/>
      <c r="AES100"/>
      <c r="AET100"/>
      <c r="AEU100"/>
      <c r="AEV100"/>
      <c r="AEW100"/>
      <c r="AEX100"/>
      <c r="AEY100"/>
      <c r="AEZ100"/>
      <c r="AFA100"/>
      <c r="AFB100"/>
      <c r="AFC100"/>
      <c r="AFD100"/>
      <c r="AFE100"/>
      <c r="AFF100"/>
      <c r="AFG100"/>
      <c r="AFH100"/>
      <c r="AFI100"/>
      <c r="AFJ100"/>
      <c r="AFK100"/>
      <c r="AFL100"/>
      <c r="AFM100"/>
      <c r="AFN100"/>
      <c r="AFO100"/>
      <c r="AFP100"/>
      <c r="AFQ100"/>
      <c r="AFR100"/>
      <c r="AFS100"/>
      <c r="AFT100"/>
      <c r="AFU100"/>
      <c r="AFV100"/>
      <c r="AFW100"/>
      <c r="AFX100"/>
      <c r="AFY100"/>
      <c r="AFZ100"/>
      <c r="AGA100"/>
      <c r="AGB100"/>
      <c r="AGC100"/>
      <c r="AGD100"/>
      <c r="AGE100"/>
      <c r="AGF100"/>
      <c r="AGG100"/>
      <c r="AGH100"/>
      <c r="AGI100"/>
      <c r="AGJ100"/>
      <c r="AGK100"/>
      <c r="AGL100"/>
      <c r="AGM100"/>
      <c r="AGN100"/>
      <c r="AGO100"/>
      <c r="AGP100"/>
      <c r="AGQ100"/>
      <c r="AGR100"/>
      <c r="AGS100"/>
      <c r="AGT100"/>
      <c r="AGU100"/>
      <c r="AGV100"/>
      <c r="AGW100"/>
      <c r="AGX100"/>
      <c r="AGY100"/>
      <c r="AGZ100"/>
      <c r="AHA100"/>
      <c r="AHB100"/>
      <c r="AHC100"/>
      <c r="AHD100"/>
      <c r="AHE100"/>
      <c r="AHF100"/>
      <c r="AHG100"/>
      <c r="AHH100"/>
      <c r="AHI100"/>
      <c r="AHJ100"/>
      <c r="AHK100"/>
      <c r="AHL100"/>
      <c r="AHM100"/>
      <c r="AHN100"/>
      <c r="AHO100"/>
      <c r="AHP100"/>
      <c r="AHQ100"/>
      <c r="AHR100"/>
      <c r="AHS100"/>
      <c r="AHT100"/>
      <c r="AHU100"/>
      <c r="AHV100"/>
      <c r="AHW100"/>
      <c r="AHX100"/>
      <c r="AHY100"/>
      <c r="AHZ100"/>
      <c r="AIA100"/>
      <c r="AIB100"/>
      <c r="AIC100"/>
      <c r="AID100"/>
      <c r="AIE100"/>
      <c r="AIF100"/>
      <c r="AIG100"/>
      <c r="AIH100"/>
      <c r="AII100"/>
      <c r="AIJ100"/>
      <c r="AIK100"/>
      <c r="AIL100"/>
      <c r="AIM100"/>
      <c r="AIN100"/>
      <c r="AIO100"/>
      <c r="AIP100"/>
      <c r="AIQ100"/>
      <c r="AIR100"/>
      <c r="AIS100"/>
      <c r="AIT100"/>
      <c r="AIU100"/>
      <c r="AIV100"/>
      <c r="AIW100"/>
      <c r="AIX100"/>
      <c r="AIY100"/>
      <c r="AIZ100"/>
      <c r="AJA100"/>
      <c r="AJB100"/>
      <c r="AJC100"/>
      <c r="AJD100"/>
      <c r="AJE100"/>
      <c r="AJF100"/>
      <c r="AJG100"/>
      <c r="AJH100"/>
      <c r="AJI100"/>
      <c r="AJJ100"/>
      <c r="AJK100"/>
      <c r="AJL100"/>
      <c r="AJM100"/>
      <c r="AJN100"/>
      <c r="AJO100"/>
      <c r="AJP100"/>
      <c r="AJQ100"/>
      <c r="AJR100"/>
      <c r="AJS100"/>
      <c r="AJT100"/>
      <c r="AJU100"/>
      <c r="AJV100"/>
      <c r="AJW100"/>
      <c r="AJX100"/>
      <c r="AJY100"/>
      <c r="AJZ100"/>
      <c r="AKA100"/>
      <c r="AKB100"/>
      <c r="AKC100"/>
      <c r="AKD100"/>
      <c r="AKE100"/>
      <c r="AKF100"/>
      <c r="AKG100"/>
      <c r="AKH100"/>
      <c r="AKI100"/>
      <c r="AKJ100"/>
      <c r="AKK100"/>
      <c r="AKL100"/>
      <c r="AKM100"/>
      <c r="AKN100"/>
      <c r="AKO100"/>
      <c r="AKP100"/>
      <c r="AKQ100"/>
      <c r="AKR100"/>
      <c r="AKS100"/>
      <c r="AKT100"/>
      <c r="AKU100"/>
      <c r="AKV100"/>
      <c r="AKW100"/>
      <c r="AKX100"/>
      <c r="AKY100"/>
      <c r="AKZ100"/>
      <c r="ALA100"/>
      <c r="ALB100"/>
      <c r="ALC100"/>
      <c r="ALD100"/>
      <c r="ALE100"/>
      <c r="ALF100"/>
      <c r="ALG100"/>
      <c r="ALH100"/>
      <c r="ALI100"/>
      <c r="ALJ100"/>
      <c r="ALK100"/>
      <c r="ALL100"/>
      <c r="ALM100"/>
      <c r="ALN100"/>
      <c r="ALO100"/>
      <c r="ALP100"/>
      <c r="ALQ100"/>
      <c r="ALR100"/>
      <c r="ALS100"/>
      <c r="ALT100"/>
      <c r="ALU100"/>
      <c r="ALV100"/>
      <c r="ALW100"/>
      <c r="ALX100"/>
      <c r="ALY100"/>
      <c r="ALZ100"/>
      <c r="AMA100"/>
      <c r="AMB100"/>
      <c r="AMC100"/>
      <c r="AMD100"/>
      <c r="AME100"/>
      <c r="AMF100"/>
      <c r="AMG100"/>
      <c r="AMH100"/>
      <c r="AMI100"/>
      <c r="AMJ100"/>
    </row>
    <row r="101" spans="1:1025" ht="11.25" customHeight="1" x14ac:dyDescent="0.2">
      <c r="A101" s="75" t="s">
        <v>48</v>
      </c>
      <c r="B101" s="99" t="s">
        <v>15</v>
      </c>
      <c r="C101" s="99">
        <v>10</v>
      </c>
      <c r="D101" s="77">
        <f>SUM(E98:E100)</f>
        <v>3524.2400000000002</v>
      </c>
      <c r="E101" s="77">
        <f>D101/C101</f>
        <v>352.42400000000004</v>
      </c>
      <c r="F101"/>
      <c r="G101"/>
      <c r="H101"/>
      <c r="I101" s="97"/>
      <c r="J101" s="97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  <c r="IZ101"/>
      <c r="JA101"/>
      <c r="JB101"/>
      <c r="JC101"/>
      <c r="JD101"/>
      <c r="JE101"/>
      <c r="JF101"/>
      <c r="JG101"/>
      <c r="JH101"/>
      <c r="JI101"/>
      <c r="JJ101"/>
      <c r="JK101"/>
      <c r="JL101"/>
      <c r="JM101"/>
      <c r="JN101"/>
      <c r="JO101"/>
      <c r="JP101"/>
      <c r="JQ101"/>
      <c r="JR101"/>
      <c r="JS101"/>
      <c r="JT101"/>
      <c r="JU101"/>
      <c r="JV101"/>
      <c r="JW101"/>
      <c r="JX101"/>
      <c r="JY101"/>
      <c r="JZ101"/>
      <c r="KA101"/>
      <c r="KB101"/>
      <c r="KC101"/>
      <c r="KD101"/>
      <c r="KE101"/>
      <c r="KF101"/>
      <c r="KG101"/>
      <c r="KH101"/>
      <c r="KI101"/>
      <c r="KJ101"/>
      <c r="KK101"/>
      <c r="KL101"/>
      <c r="KM101"/>
      <c r="KN101"/>
      <c r="KO101"/>
      <c r="KP101"/>
      <c r="KQ101"/>
      <c r="KR101"/>
      <c r="KS101"/>
      <c r="KT101"/>
      <c r="KU101"/>
      <c r="KV101"/>
      <c r="KW101"/>
      <c r="KX101"/>
      <c r="KY101"/>
      <c r="KZ101"/>
      <c r="LA101"/>
      <c r="LB101"/>
      <c r="LC101"/>
      <c r="LD101"/>
      <c r="LE101"/>
      <c r="LF101"/>
      <c r="LG101"/>
      <c r="LH101"/>
      <c r="LI101"/>
      <c r="LJ101"/>
      <c r="LK101"/>
      <c r="LL101"/>
      <c r="LM101"/>
      <c r="LN101"/>
      <c r="LO101"/>
      <c r="LP101"/>
      <c r="LQ101"/>
      <c r="LR101"/>
      <c r="LS101"/>
      <c r="LT101"/>
      <c r="LU101"/>
      <c r="LV101"/>
      <c r="LW101"/>
      <c r="LX101"/>
      <c r="LY101"/>
      <c r="LZ101"/>
      <c r="MA101"/>
      <c r="MB101"/>
      <c r="MC101"/>
      <c r="MD101"/>
      <c r="ME101"/>
      <c r="MF101"/>
      <c r="MG101"/>
      <c r="MH101"/>
      <c r="MI101"/>
      <c r="MJ101"/>
      <c r="MK101"/>
      <c r="ML101"/>
      <c r="MM101"/>
      <c r="MN101"/>
      <c r="MO101"/>
      <c r="MP101"/>
      <c r="MQ101"/>
      <c r="MR101"/>
      <c r="MS101"/>
      <c r="MT101"/>
      <c r="MU101"/>
      <c r="MV101"/>
      <c r="MW101"/>
      <c r="MX101"/>
      <c r="MY101"/>
      <c r="MZ101"/>
      <c r="NA101"/>
      <c r="NB101"/>
      <c r="NC101"/>
      <c r="ND101"/>
      <c r="NE101"/>
      <c r="NF101"/>
      <c r="NG101"/>
      <c r="NH101"/>
      <c r="NI101"/>
      <c r="NJ101"/>
      <c r="NK101"/>
      <c r="NL101"/>
      <c r="NM101"/>
      <c r="NN101"/>
      <c r="NO101"/>
      <c r="NP101"/>
      <c r="NQ101"/>
      <c r="NR101"/>
      <c r="NS101"/>
      <c r="NT101"/>
      <c r="NU101"/>
      <c r="NV101"/>
      <c r="NW101"/>
      <c r="NX101"/>
      <c r="NY101"/>
      <c r="NZ101"/>
      <c r="OA101"/>
      <c r="OB101"/>
      <c r="OC101"/>
      <c r="OD101"/>
      <c r="OE101"/>
      <c r="OF101"/>
      <c r="OG101"/>
      <c r="OH101"/>
      <c r="OI101"/>
      <c r="OJ101"/>
      <c r="OK101"/>
      <c r="OL101"/>
      <c r="OM101"/>
      <c r="ON101"/>
      <c r="OO101"/>
      <c r="OP101"/>
      <c r="OQ101"/>
      <c r="OR101"/>
      <c r="OS101"/>
      <c r="OT101"/>
      <c r="OU101"/>
      <c r="OV101"/>
      <c r="OW101"/>
      <c r="OX101"/>
      <c r="OY101"/>
      <c r="OZ101"/>
      <c r="PA101"/>
      <c r="PB101"/>
      <c r="PC101"/>
      <c r="PD101"/>
      <c r="PE101"/>
      <c r="PF101"/>
      <c r="PG101"/>
      <c r="PH101"/>
      <c r="PI101"/>
      <c r="PJ101"/>
      <c r="PK101"/>
      <c r="PL101"/>
      <c r="PM101"/>
      <c r="PN101"/>
      <c r="PO101"/>
      <c r="PP101"/>
      <c r="PQ101"/>
      <c r="PR101"/>
      <c r="PS101"/>
      <c r="PT101"/>
      <c r="PU101"/>
      <c r="PV101"/>
      <c r="PW101"/>
      <c r="PX101"/>
      <c r="PY101"/>
      <c r="PZ101"/>
      <c r="QA101"/>
      <c r="QB101"/>
      <c r="QC101"/>
      <c r="QD101"/>
      <c r="QE101"/>
      <c r="QF101"/>
      <c r="QG101"/>
      <c r="QH101"/>
      <c r="QI101"/>
      <c r="QJ101"/>
      <c r="QK101"/>
      <c r="QL101"/>
      <c r="QM101"/>
      <c r="QN101"/>
      <c r="QO101"/>
      <c r="QP101"/>
      <c r="QQ101"/>
      <c r="QR101"/>
      <c r="QS101"/>
      <c r="QT101"/>
      <c r="QU101"/>
      <c r="QV101"/>
      <c r="QW101"/>
      <c r="QX101"/>
      <c r="QY101"/>
      <c r="QZ101"/>
      <c r="RA101"/>
      <c r="RB101"/>
      <c r="RC101"/>
      <c r="RD101"/>
      <c r="RE101"/>
      <c r="RF101"/>
      <c r="RG101"/>
      <c r="RH101"/>
      <c r="RI101"/>
      <c r="RJ101"/>
      <c r="RK101"/>
      <c r="RL101"/>
      <c r="RM101"/>
      <c r="RN101"/>
      <c r="RO101"/>
      <c r="RP101"/>
      <c r="RQ101"/>
      <c r="RR101"/>
      <c r="RS101"/>
      <c r="RT101"/>
      <c r="RU101"/>
      <c r="RV101"/>
      <c r="RW101"/>
      <c r="RX101"/>
      <c r="RY101"/>
      <c r="RZ101"/>
      <c r="SA101"/>
      <c r="SB101"/>
      <c r="SC101"/>
      <c r="SD101"/>
      <c r="SE101"/>
      <c r="SF101"/>
      <c r="SG101"/>
      <c r="SH101"/>
      <c r="SI101"/>
      <c r="SJ101"/>
      <c r="SK101"/>
      <c r="SL101"/>
      <c r="SM101"/>
      <c r="SN101"/>
      <c r="SO101"/>
      <c r="SP101"/>
      <c r="SQ101"/>
      <c r="SR101"/>
      <c r="SS101"/>
      <c r="ST101"/>
      <c r="SU101"/>
      <c r="SV101"/>
      <c r="SW101"/>
      <c r="SX101"/>
      <c r="SY101"/>
      <c r="SZ101"/>
      <c r="TA101"/>
      <c r="TB101"/>
      <c r="TC101"/>
      <c r="TD101"/>
      <c r="TE101"/>
      <c r="TF101"/>
      <c r="TG101"/>
      <c r="TH101"/>
      <c r="TI101"/>
      <c r="TJ101"/>
      <c r="TK101"/>
      <c r="TL101"/>
      <c r="TM101"/>
      <c r="TN101"/>
      <c r="TO101"/>
      <c r="TP101"/>
      <c r="TQ101"/>
      <c r="TR101"/>
      <c r="TS101"/>
      <c r="TT101"/>
      <c r="TU101"/>
      <c r="TV101"/>
      <c r="TW101"/>
      <c r="TX101"/>
      <c r="TY101"/>
      <c r="TZ101"/>
      <c r="UA101"/>
      <c r="UB101"/>
      <c r="UC101"/>
      <c r="UD101"/>
      <c r="UE101"/>
      <c r="UF101"/>
      <c r="UG101"/>
      <c r="UH101"/>
      <c r="UI101"/>
      <c r="UJ101"/>
      <c r="UK101"/>
      <c r="UL101"/>
      <c r="UM101"/>
      <c r="UN101"/>
      <c r="UO101"/>
      <c r="UP101"/>
      <c r="UQ101"/>
      <c r="UR101"/>
      <c r="US101"/>
      <c r="UT101"/>
      <c r="UU101"/>
      <c r="UV101"/>
      <c r="UW101"/>
      <c r="UX101"/>
      <c r="UY101"/>
      <c r="UZ101"/>
      <c r="VA101"/>
      <c r="VB101"/>
      <c r="VC101"/>
      <c r="VD101"/>
      <c r="VE101"/>
      <c r="VF101"/>
      <c r="VG101"/>
      <c r="VH101"/>
      <c r="VI101"/>
      <c r="VJ101"/>
      <c r="VK101"/>
      <c r="VL101"/>
      <c r="VM101"/>
      <c r="VN101"/>
      <c r="VO101"/>
      <c r="VP101"/>
      <c r="VQ101"/>
      <c r="VR101"/>
      <c r="VS101"/>
      <c r="VT101"/>
      <c r="VU101"/>
      <c r="VV101"/>
      <c r="VW101"/>
      <c r="VX101"/>
      <c r="VY101"/>
      <c r="VZ101"/>
      <c r="WA101"/>
      <c r="WB101"/>
      <c r="WC101"/>
      <c r="WD101"/>
      <c r="WE101"/>
      <c r="WF101"/>
      <c r="WG101"/>
      <c r="WH101"/>
      <c r="WI101"/>
      <c r="WJ101"/>
      <c r="WK101"/>
      <c r="WL101"/>
      <c r="WM101"/>
      <c r="WN101"/>
      <c r="WO101"/>
      <c r="WP101"/>
      <c r="WQ101"/>
      <c r="WR101"/>
      <c r="WS101"/>
      <c r="WT101"/>
      <c r="WU101"/>
      <c r="WV101"/>
      <c r="WW101"/>
      <c r="WX101"/>
      <c r="WY101"/>
      <c r="WZ101"/>
      <c r="XA101"/>
      <c r="XB101"/>
      <c r="XC101"/>
      <c r="XD101"/>
      <c r="XE101"/>
      <c r="XF101"/>
      <c r="XG101"/>
      <c r="XH101"/>
      <c r="XI101"/>
      <c r="XJ101"/>
      <c r="XK101"/>
      <c r="XL101"/>
      <c r="XM101"/>
      <c r="XN101"/>
      <c r="XO101"/>
      <c r="XP101"/>
      <c r="XQ101"/>
      <c r="XR101"/>
      <c r="XS101"/>
      <c r="XT101"/>
      <c r="XU101"/>
      <c r="XV101"/>
      <c r="XW101"/>
      <c r="XX101"/>
      <c r="XY101"/>
      <c r="XZ101"/>
      <c r="YA101"/>
      <c r="YB101"/>
      <c r="YC101"/>
      <c r="YD101"/>
      <c r="YE101"/>
      <c r="YF101"/>
      <c r="YG101"/>
      <c r="YH101"/>
      <c r="YI101"/>
      <c r="YJ101"/>
      <c r="YK101"/>
      <c r="YL101"/>
      <c r="YM101"/>
      <c r="YN101"/>
      <c r="YO101"/>
      <c r="YP101"/>
      <c r="YQ101"/>
      <c r="YR101"/>
      <c r="YS101"/>
      <c r="YT101"/>
      <c r="YU101"/>
      <c r="YV101"/>
      <c r="YW101"/>
      <c r="YX101"/>
      <c r="YY101"/>
      <c r="YZ101"/>
      <c r="ZA101"/>
      <c r="ZB101"/>
      <c r="ZC101"/>
      <c r="ZD101"/>
      <c r="ZE101"/>
      <c r="ZF101"/>
      <c r="ZG101"/>
      <c r="ZH101"/>
      <c r="ZI101"/>
      <c r="ZJ101"/>
      <c r="ZK101"/>
      <c r="ZL101"/>
      <c r="ZM101"/>
      <c r="ZN101"/>
      <c r="ZO101"/>
      <c r="ZP101"/>
      <c r="ZQ101"/>
      <c r="ZR101"/>
      <c r="ZS101"/>
      <c r="ZT101"/>
      <c r="ZU101"/>
      <c r="ZV101"/>
      <c r="ZW101"/>
      <c r="ZX101"/>
      <c r="ZY101"/>
      <c r="ZZ101"/>
      <c r="AAA101"/>
      <c r="AAB101"/>
      <c r="AAC101"/>
      <c r="AAD101"/>
      <c r="AAE101"/>
      <c r="AAF101"/>
      <c r="AAG101"/>
      <c r="AAH101"/>
      <c r="AAI101"/>
      <c r="AAJ101"/>
      <c r="AAK101"/>
      <c r="AAL101"/>
      <c r="AAM101"/>
      <c r="AAN101"/>
      <c r="AAO101"/>
      <c r="AAP101"/>
      <c r="AAQ101"/>
      <c r="AAR101"/>
      <c r="AAS101"/>
      <c r="AAT101"/>
      <c r="AAU101"/>
      <c r="AAV101"/>
      <c r="AAW101"/>
      <c r="AAX101"/>
      <c r="AAY101"/>
      <c r="AAZ101"/>
      <c r="ABA101"/>
      <c r="ABB101"/>
      <c r="ABC101"/>
      <c r="ABD101"/>
      <c r="ABE101"/>
      <c r="ABF101"/>
      <c r="ABG101"/>
      <c r="ABH101"/>
      <c r="ABI101"/>
      <c r="ABJ101"/>
      <c r="ABK101"/>
      <c r="ABL101"/>
      <c r="ABM101"/>
      <c r="ABN101"/>
      <c r="ABO101"/>
      <c r="ABP101"/>
      <c r="ABQ101"/>
      <c r="ABR101"/>
      <c r="ABS101"/>
      <c r="ABT101"/>
      <c r="ABU101"/>
      <c r="ABV101"/>
      <c r="ABW101"/>
      <c r="ABX101"/>
      <c r="ABY101"/>
      <c r="ABZ101"/>
      <c r="ACA101"/>
      <c r="ACB101"/>
      <c r="ACC101"/>
      <c r="ACD101"/>
      <c r="ACE101"/>
      <c r="ACF101"/>
      <c r="ACG101"/>
      <c r="ACH101"/>
      <c r="ACI101"/>
      <c r="ACJ101"/>
      <c r="ACK101"/>
      <c r="ACL101"/>
      <c r="ACM101"/>
      <c r="ACN101"/>
      <c r="ACO101"/>
      <c r="ACP101"/>
      <c r="ACQ101"/>
      <c r="ACR101"/>
      <c r="ACS101"/>
      <c r="ACT101"/>
      <c r="ACU101"/>
      <c r="ACV101"/>
      <c r="ACW101"/>
      <c r="ACX101"/>
      <c r="ACY101"/>
      <c r="ACZ101"/>
      <c r="ADA101"/>
      <c r="ADB101"/>
      <c r="ADC101"/>
      <c r="ADD101"/>
      <c r="ADE101"/>
      <c r="ADF101"/>
      <c r="ADG101"/>
      <c r="ADH101"/>
      <c r="ADI101"/>
      <c r="ADJ101"/>
      <c r="ADK101"/>
      <c r="ADL101"/>
      <c r="ADM101"/>
      <c r="ADN101"/>
      <c r="ADO101"/>
      <c r="ADP101"/>
      <c r="ADQ101"/>
      <c r="ADR101"/>
      <c r="ADS101"/>
      <c r="ADT101"/>
      <c r="ADU101"/>
      <c r="ADV101"/>
      <c r="ADW101"/>
      <c r="ADX101"/>
      <c r="ADY101"/>
      <c r="ADZ101"/>
      <c r="AEA101"/>
      <c r="AEB101"/>
      <c r="AEC101"/>
      <c r="AED101"/>
      <c r="AEE101"/>
      <c r="AEF101"/>
      <c r="AEG101"/>
      <c r="AEH101"/>
      <c r="AEI101"/>
      <c r="AEJ101"/>
      <c r="AEK101"/>
      <c r="AEL101"/>
      <c r="AEM101"/>
      <c r="AEN101"/>
      <c r="AEO101"/>
      <c r="AEP101"/>
      <c r="AEQ101"/>
      <c r="AER101"/>
      <c r="AES101"/>
      <c r="AET101"/>
      <c r="AEU101"/>
      <c r="AEV101"/>
      <c r="AEW101"/>
      <c r="AEX101"/>
      <c r="AEY101"/>
      <c r="AEZ101"/>
      <c r="AFA101"/>
      <c r="AFB101"/>
      <c r="AFC101"/>
      <c r="AFD101"/>
      <c r="AFE101"/>
      <c r="AFF101"/>
      <c r="AFG101"/>
      <c r="AFH101"/>
      <c r="AFI101"/>
      <c r="AFJ101"/>
      <c r="AFK101"/>
      <c r="AFL101"/>
      <c r="AFM101"/>
      <c r="AFN101"/>
      <c r="AFO101"/>
      <c r="AFP101"/>
      <c r="AFQ101"/>
      <c r="AFR101"/>
      <c r="AFS101"/>
      <c r="AFT101"/>
      <c r="AFU101"/>
      <c r="AFV101"/>
      <c r="AFW101"/>
      <c r="AFX101"/>
      <c r="AFY101"/>
      <c r="AFZ101"/>
      <c r="AGA101"/>
      <c r="AGB101"/>
      <c r="AGC101"/>
      <c r="AGD101"/>
      <c r="AGE101"/>
      <c r="AGF101"/>
      <c r="AGG101"/>
      <c r="AGH101"/>
      <c r="AGI101"/>
      <c r="AGJ101"/>
      <c r="AGK101"/>
      <c r="AGL101"/>
      <c r="AGM101"/>
      <c r="AGN101"/>
      <c r="AGO101"/>
      <c r="AGP101"/>
      <c r="AGQ101"/>
      <c r="AGR101"/>
      <c r="AGS101"/>
      <c r="AGT101"/>
      <c r="AGU101"/>
      <c r="AGV101"/>
      <c r="AGW101"/>
      <c r="AGX101"/>
      <c r="AGY101"/>
      <c r="AGZ101"/>
      <c r="AHA101"/>
      <c r="AHB101"/>
      <c r="AHC101"/>
      <c r="AHD101"/>
      <c r="AHE101"/>
      <c r="AHF101"/>
      <c r="AHG101"/>
      <c r="AHH101"/>
      <c r="AHI101"/>
      <c r="AHJ101"/>
      <c r="AHK101"/>
      <c r="AHL101"/>
      <c r="AHM101"/>
      <c r="AHN101"/>
      <c r="AHO101"/>
      <c r="AHP101"/>
      <c r="AHQ101"/>
      <c r="AHR101"/>
      <c r="AHS101"/>
      <c r="AHT101"/>
      <c r="AHU101"/>
      <c r="AHV101"/>
      <c r="AHW101"/>
      <c r="AHX101"/>
      <c r="AHY101"/>
      <c r="AHZ101"/>
      <c r="AIA101"/>
      <c r="AIB101"/>
      <c r="AIC101"/>
      <c r="AID101"/>
      <c r="AIE101"/>
      <c r="AIF101"/>
      <c r="AIG101"/>
      <c r="AIH101"/>
      <c r="AII101"/>
      <c r="AIJ101"/>
      <c r="AIK101"/>
      <c r="AIL101"/>
      <c r="AIM101"/>
      <c r="AIN101"/>
      <c r="AIO101"/>
      <c r="AIP101"/>
      <c r="AIQ101"/>
      <c r="AIR101"/>
      <c r="AIS101"/>
      <c r="AIT101"/>
      <c r="AIU101"/>
      <c r="AIV101"/>
      <c r="AIW101"/>
      <c r="AIX101"/>
      <c r="AIY101"/>
      <c r="AIZ101"/>
      <c r="AJA101"/>
      <c r="AJB101"/>
      <c r="AJC101"/>
      <c r="AJD101"/>
      <c r="AJE101"/>
      <c r="AJF101"/>
      <c r="AJG101"/>
      <c r="AJH101"/>
      <c r="AJI101"/>
      <c r="AJJ101"/>
      <c r="AJK101"/>
      <c r="AJL101"/>
      <c r="AJM101"/>
      <c r="AJN101"/>
      <c r="AJO101"/>
      <c r="AJP101"/>
      <c r="AJQ101"/>
      <c r="AJR101"/>
      <c r="AJS101"/>
      <c r="AJT101"/>
      <c r="AJU101"/>
      <c r="AJV101"/>
      <c r="AJW101"/>
      <c r="AJX101"/>
      <c r="AJY101"/>
      <c r="AJZ101"/>
      <c r="AKA101"/>
      <c r="AKB101"/>
      <c r="AKC101"/>
      <c r="AKD101"/>
      <c r="AKE101"/>
      <c r="AKF101"/>
      <c r="AKG101"/>
      <c r="AKH101"/>
      <c r="AKI101"/>
      <c r="AKJ101"/>
      <c r="AKK101"/>
      <c r="AKL101"/>
      <c r="AKM101"/>
      <c r="AKN101"/>
      <c r="AKO101"/>
      <c r="AKP101"/>
      <c r="AKQ101"/>
      <c r="AKR101"/>
      <c r="AKS101"/>
      <c r="AKT101"/>
      <c r="AKU101"/>
      <c r="AKV101"/>
      <c r="AKW101"/>
      <c r="AKX101"/>
      <c r="AKY101"/>
      <c r="AKZ101"/>
      <c r="ALA101"/>
      <c r="ALB101"/>
      <c r="ALC101"/>
      <c r="ALD101"/>
      <c r="ALE101"/>
      <c r="ALF101"/>
      <c r="ALG101"/>
      <c r="ALH101"/>
      <c r="ALI101"/>
      <c r="ALJ101"/>
      <c r="ALK101"/>
      <c r="ALL101"/>
      <c r="ALM101"/>
      <c r="ALN101"/>
      <c r="ALO101"/>
      <c r="ALP101"/>
      <c r="ALQ101"/>
      <c r="ALR101"/>
      <c r="ALS101"/>
      <c r="ALT101"/>
      <c r="ALU101"/>
      <c r="ALV101"/>
      <c r="ALW101"/>
      <c r="ALX101"/>
      <c r="ALY101"/>
      <c r="ALZ101"/>
      <c r="AMA101"/>
      <c r="AMB101"/>
      <c r="AMC101"/>
      <c r="AMD101"/>
      <c r="AME101"/>
      <c r="AMF101"/>
      <c r="AMG101"/>
      <c r="AMH101"/>
      <c r="AMI101"/>
      <c r="AMJ101"/>
    </row>
    <row r="102" spans="1:1025" ht="13.5" thickBot="1" x14ac:dyDescent="0.25">
      <c r="A102"/>
      <c r="B102"/>
      <c r="C102"/>
      <c r="D102" s="72" t="s">
        <v>27</v>
      </c>
      <c r="E102" s="73">
        <f>E94</f>
        <v>1</v>
      </c>
      <c r="F102" s="74">
        <f>E101*E102</f>
        <v>352.42400000000004</v>
      </c>
      <c r="G102"/>
      <c r="H102"/>
      <c r="I102" s="97"/>
      <c r="J102" s="97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  <c r="IZ102"/>
      <c r="JA102"/>
      <c r="JB102"/>
      <c r="JC102"/>
      <c r="JD102"/>
      <c r="JE102"/>
      <c r="JF102"/>
      <c r="JG102"/>
      <c r="JH102"/>
      <c r="JI102"/>
      <c r="JJ102"/>
      <c r="JK102"/>
      <c r="JL102"/>
      <c r="JM102"/>
      <c r="JN102"/>
      <c r="JO102"/>
      <c r="JP102"/>
      <c r="JQ102"/>
      <c r="JR102"/>
      <c r="JS102"/>
      <c r="JT102"/>
      <c r="JU102"/>
      <c r="JV102"/>
      <c r="JW102"/>
      <c r="JX102"/>
      <c r="JY102"/>
      <c r="JZ102"/>
      <c r="KA102"/>
      <c r="KB102"/>
      <c r="KC102"/>
      <c r="KD102"/>
      <c r="KE102"/>
      <c r="KF102"/>
      <c r="KG102"/>
      <c r="KH102"/>
      <c r="KI102"/>
      <c r="KJ102"/>
      <c r="KK102"/>
      <c r="KL102"/>
      <c r="KM102"/>
      <c r="KN102"/>
      <c r="KO102"/>
      <c r="KP102"/>
      <c r="KQ102"/>
      <c r="KR102"/>
      <c r="KS102"/>
      <c r="KT102"/>
      <c r="KU102"/>
      <c r="KV102"/>
      <c r="KW102"/>
      <c r="KX102"/>
      <c r="KY102"/>
      <c r="KZ102"/>
      <c r="LA102"/>
      <c r="LB102"/>
      <c r="LC102"/>
      <c r="LD102"/>
      <c r="LE102"/>
      <c r="LF102"/>
      <c r="LG102"/>
      <c r="LH102"/>
      <c r="LI102"/>
      <c r="LJ102"/>
      <c r="LK102"/>
      <c r="LL102"/>
      <c r="LM102"/>
      <c r="LN102"/>
      <c r="LO102"/>
      <c r="LP102"/>
      <c r="LQ102"/>
      <c r="LR102"/>
      <c r="LS102"/>
      <c r="LT102"/>
      <c r="LU102"/>
      <c r="LV102"/>
      <c r="LW102"/>
      <c r="LX102"/>
      <c r="LY102"/>
      <c r="LZ102"/>
      <c r="MA102"/>
      <c r="MB102"/>
      <c r="MC102"/>
      <c r="MD102"/>
      <c r="ME102"/>
      <c r="MF102"/>
      <c r="MG102"/>
      <c r="MH102"/>
      <c r="MI102"/>
      <c r="MJ102"/>
      <c r="MK102"/>
      <c r="ML102"/>
      <c r="MM102"/>
      <c r="MN102"/>
      <c r="MO102"/>
      <c r="MP102"/>
      <c r="MQ102"/>
      <c r="MR102"/>
      <c r="MS102"/>
      <c r="MT102"/>
      <c r="MU102"/>
      <c r="MV102"/>
      <c r="MW102"/>
      <c r="MX102"/>
      <c r="MY102"/>
      <c r="MZ102"/>
      <c r="NA102"/>
      <c r="NB102"/>
      <c r="NC102"/>
      <c r="ND102"/>
      <c r="NE102"/>
      <c r="NF102"/>
      <c r="NG102"/>
      <c r="NH102"/>
      <c r="NI102"/>
      <c r="NJ102"/>
      <c r="NK102"/>
      <c r="NL102"/>
      <c r="NM102"/>
      <c r="NN102"/>
      <c r="NO102"/>
      <c r="NP102"/>
      <c r="NQ102"/>
      <c r="NR102"/>
      <c r="NS102"/>
      <c r="NT102"/>
      <c r="NU102"/>
      <c r="NV102"/>
      <c r="NW102"/>
      <c r="NX102"/>
      <c r="NY102"/>
      <c r="NZ102"/>
      <c r="OA102"/>
      <c r="OB102"/>
      <c r="OC102"/>
      <c r="OD102"/>
      <c r="OE102"/>
      <c r="OF102"/>
      <c r="OG102"/>
      <c r="OH102"/>
      <c r="OI102"/>
      <c r="OJ102"/>
      <c r="OK102"/>
      <c r="OL102"/>
      <c r="OM102"/>
      <c r="ON102"/>
      <c r="OO102"/>
      <c r="OP102"/>
      <c r="OQ102"/>
      <c r="OR102"/>
      <c r="OS102"/>
      <c r="OT102"/>
      <c r="OU102"/>
      <c r="OV102"/>
      <c r="OW102"/>
      <c r="OX102"/>
      <c r="OY102"/>
      <c r="OZ102"/>
      <c r="PA102"/>
      <c r="PB102"/>
      <c r="PC102"/>
      <c r="PD102"/>
      <c r="PE102"/>
      <c r="PF102"/>
      <c r="PG102"/>
      <c r="PH102"/>
      <c r="PI102"/>
      <c r="PJ102"/>
      <c r="PK102"/>
      <c r="PL102"/>
      <c r="PM102"/>
      <c r="PN102"/>
      <c r="PO102"/>
      <c r="PP102"/>
      <c r="PQ102"/>
      <c r="PR102"/>
      <c r="PS102"/>
      <c r="PT102"/>
      <c r="PU102"/>
      <c r="PV102"/>
      <c r="PW102"/>
      <c r="PX102"/>
      <c r="PY102"/>
      <c r="PZ102"/>
      <c r="QA102"/>
      <c r="QB102"/>
      <c r="QC102"/>
      <c r="QD102"/>
      <c r="QE102"/>
      <c r="QF102"/>
      <c r="QG102"/>
      <c r="QH102"/>
      <c r="QI102"/>
      <c r="QJ102"/>
      <c r="QK102"/>
      <c r="QL102"/>
      <c r="QM102"/>
      <c r="QN102"/>
      <c r="QO102"/>
      <c r="QP102"/>
      <c r="QQ102"/>
      <c r="QR102"/>
      <c r="QS102"/>
      <c r="QT102"/>
      <c r="QU102"/>
      <c r="QV102"/>
      <c r="QW102"/>
      <c r="QX102"/>
      <c r="QY102"/>
      <c r="QZ102"/>
      <c r="RA102"/>
      <c r="RB102"/>
      <c r="RC102"/>
      <c r="RD102"/>
      <c r="RE102"/>
      <c r="RF102"/>
      <c r="RG102"/>
      <c r="RH102"/>
      <c r="RI102"/>
      <c r="RJ102"/>
      <c r="RK102"/>
      <c r="RL102"/>
      <c r="RM102"/>
      <c r="RN102"/>
      <c r="RO102"/>
      <c r="RP102"/>
      <c r="RQ102"/>
      <c r="RR102"/>
      <c r="RS102"/>
      <c r="RT102"/>
      <c r="RU102"/>
      <c r="RV102"/>
      <c r="RW102"/>
      <c r="RX102"/>
      <c r="RY102"/>
      <c r="RZ102"/>
      <c r="SA102"/>
      <c r="SB102"/>
      <c r="SC102"/>
      <c r="SD102"/>
      <c r="SE102"/>
      <c r="SF102"/>
      <c r="SG102"/>
      <c r="SH102"/>
      <c r="SI102"/>
      <c r="SJ102"/>
      <c r="SK102"/>
      <c r="SL102"/>
      <c r="SM102"/>
      <c r="SN102"/>
      <c r="SO102"/>
      <c r="SP102"/>
      <c r="SQ102"/>
      <c r="SR102"/>
      <c r="SS102"/>
      <c r="ST102"/>
      <c r="SU102"/>
      <c r="SV102"/>
      <c r="SW102"/>
      <c r="SX102"/>
      <c r="SY102"/>
      <c r="SZ102"/>
      <c r="TA102"/>
      <c r="TB102"/>
      <c r="TC102"/>
      <c r="TD102"/>
      <c r="TE102"/>
      <c r="TF102"/>
      <c r="TG102"/>
      <c r="TH102"/>
      <c r="TI102"/>
      <c r="TJ102"/>
      <c r="TK102"/>
      <c r="TL102"/>
      <c r="TM102"/>
      <c r="TN102"/>
      <c r="TO102"/>
      <c r="TP102"/>
      <c r="TQ102"/>
      <c r="TR102"/>
      <c r="TS102"/>
      <c r="TT102"/>
      <c r="TU102"/>
      <c r="TV102"/>
      <c r="TW102"/>
      <c r="TX102"/>
      <c r="TY102"/>
      <c r="TZ102"/>
      <c r="UA102"/>
      <c r="UB102"/>
      <c r="UC102"/>
      <c r="UD102"/>
      <c r="UE102"/>
      <c r="UF102"/>
      <c r="UG102"/>
      <c r="UH102"/>
      <c r="UI102"/>
      <c r="UJ102"/>
      <c r="UK102"/>
      <c r="UL102"/>
      <c r="UM102"/>
      <c r="UN102"/>
      <c r="UO102"/>
      <c r="UP102"/>
      <c r="UQ102"/>
      <c r="UR102"/>
      <c r="US102"/>
      <c r="UT102"/>
      <c r="UU102"/>
      <c r="UV102"/>
      <c r="UW102"/>
      <c r="UX102"/>
      <c r="UY102"/>
      <c r="UZ102"/>
      <c r="VA102"/>
      <c r="VB102"/>
      <c r="VC102"/>
      <c r="VD102"/>
      <c r="VE102"/>
      <c r="VF102"/>
      <c r="VG102"/>
      <c r="VH102"/>
      <c r="VI102"/>
      <c r="VJ102"/>
      <c r="VK102"/>
      <c r="VL102"/>
      <c r="VM102"/>
      <c r="VN102"/>
      <c r="VO102"/>
      <c r="VP102"/>
      <c r="VQ102"/>
      <c r="VR102"/>
      <c r="VS102"/>
      <c r="VT102"/>
      <c r="VU102"/>
      <c r="VV102"/>
      <c r="VW102"/>
      <c r="VX102"/>
      <c r="VY102"/>
      <c r="VZ102"/>
      <c r="WA102"/>
      <c r="WB102"/>
      <c r="WC102"/>
      <c r="WD102"/>
      <c r="WE102"/>
      <c r="WF102"/>
      <c r="WG102"/>
      <c r="WH102"/>
      <c r="WI102"/>
      <c r="WJ102"/>
      <c r="WK102"/>
      <c r="WL102"/>
      <c r="WM102"/>
      <c r="WN102"/>
      <c r="WO102"/>
      <c r="WP102"/>
      <c r="WQ102"/>
      <c r="WR102"/>
      <c r="WS102"/>
      <c r="WT102"/>
      <c r="WU102"/>
      <c r="WV102"/>
      <c r="WW102"/>
      <c r="WX102"/>
      <c r="WY102"/>
      <c r="WZ102"/>
      <c r="XA102"/>
      <c r="XB102"/>
      <c r="XC102"/>
      <c r="XD102"/>
      <c r="XE102"/>
      <c r="XF102"/>
      <c r="XG102"/>
      <c r="XH102"/>
      <c r="XI102"/>
      <c r="XJ102"/>
      <c r="XK102"/>
      <c r="XL102"/>
      <c r="XM102"/>
      <c r="XN102"/>
      <c r="XO102"/>
      <c r="XP102"/>
      <c r="XQ102"/>
      <c r="XR102"/>
      <c r="XS102"/>
      <c r="XT102"/>
      <c r="XU102"/>
      <c r="XV102"/>
      <c r="XW102"/>
      <c r="XX102"/>
      <c r="XY102"/>
      <c r="XZ102"/>
      <c r="YA102"/>
      <c r="YB102"/>
      <c r="YC102"/>
      <c r="YD102"/>
      <c r="YE102"/>
      <c r="YF102"/>
      <c r="YG102"/>
      <c r="YH102"/>
      <c r="YI102"/>
      <c r="YJ102"/>
      <c r="YK102"/>
      <c r="YL102"/>
      <c r="YM102"/>
      <c r="YN102"/>
      <c r="YO102"/>
      <c r="YP102"/>
      <c r="YQ102"/>
      <c r="YR102"/>
      <c r="YS102"/>
      <c r="YT102"/>
      <c r="YU102"/>
      <c r="YV102"/>
      <c r="YW102"/>
      <c r="YX102"/>
      <c r="YY102"/>
      <c r="YZ102"/>
      <c r="ZA102"/>
      <c r="ZB102"/>
      <c r="ZC102"/>
      <c r="ZD102"/>
      <c r="ZE102"/>
      <c r="ZF102"/>
      <c r="ZG102"/>
      <c r="ZH102"/>
      <c r="ZI102"/>
      <c r="ZJ102"/>
      <c r="ZK102"/>
      <c r="ZL102"/>
      <c r="ZM102"/>
      <c r="ZN102"/>
      <c r="ZO102"/>
      <c r="ZP102"/>
      <c r="ZQ102"/>
      <c r="ZR102"/>
      <c r="ZS102"/>
      <c r="ZT102"/>
      <c r="ZU102"/>
      <c r="ZV102"/>
      <c r="ZW102"/>
      <c r="ZX102"/>
      <c r="ZY102"/>
      <c r="ZZ102"/>
      <c r="AAA102"/>
      <c r="AAB102"/>
      <c r="AAC102"/>
      <c r="AAD102"/>
      <c r="AAE102"/>
      <c r="AAF102"/>
      <c r="AAG102"/>
      <c r="AAH102"/>
      <c r="AAI102"/>
      <c r="AAJ102"/>
      <c r="AAK102"/>
      <c r="AAL102"/>
      <c r="AAM102"/>
      <c r="AAN102"/>
      <c r="AAO102"/>
      <c r="AAP102"/>
      <c r="AAQ102"/>
      <c r="AAR102"/>
      <c r="AAS102"/>
      <c r="AAT102"/>
      <c r="AAU102"/>
      <c r="AAV102"/>
      <c r="AAW102"/>
      <c r="AAX102"/>
      <c r="AAY102"/>
      <c r="AAZ102"/>
      <c r="ABA102"/>
      <c r="ABB102"/>
      <c r="ABC102"/>
      <c r="ABD102"/>
      <c r="ABE102"/>
      <c r="ABF102"/>
      <c r="ABG102"/>
      <c r="ABH102"/>
      <c r="ABI102"/>
      <c r="ABJ102"/>
      <c r="ABK102"/>
      <c r="ABL102"/>
      <c r="ABM102"/>
      <c r="ABN102"/>
      <c r="ABO102"/>
      <c r="ABP102"/>
      <c r="ABQ102"/>
      <c r="ABR102"/>
      <c r="ABS102"/>
      <c r="ABT102"/>
      <c r="ABU102"/>
      <c r="ABV102"/>
      <c r="ABW102"/>
      <c r="ABX102"/>
      <c r="ABY102"/>
      <c r="ABZ102"/>
      <c r="ACA102"/>
      <c r="ACB102"/>
      <c r="ACC102"/>
      <c r="ACD102"/>
      <c r="ACE102"/>
      <c r="ACF102"/>
      <c r="ACG102"/>
      <c r="ACH102"/>
      <c r="ACI102"/>
      <c r="ACJ102"/>
      <c r="ACK102"/>
      <c r="ACL102"/>
      <c r="ACM102"/>
      <c r="ACN102"/>
      <c r="ACO102"/>
      <c r="ACP102"/>
      <c r="ACQ102"/>
      <c r="ACR102"/>
      <c r="ACS102"/>
      <c r="ACT102"/>
      <c r="ACU102"/>
      <c r="ACV102"/>
      <c r="ACW102"/>
      <c r="ACX102"/>
      <c r="ACY102"/>
      <c r="ACZ102"/>
      <c r="ADA102"/>
      <c r="ADB102"/>
      <c r="ADC102"/>
      <c r="ADD102"/>
      <c r="ADE102"/>
      <c r="ADF102"/>
      <c r="ADG102"/>
      <c r="ADH102"/>
      <c r="ADI102"/>
      <c r="ADJ102"/>
      <c r="ADK102"/>
      <c r="ADL102"/>
      <c r="ADM102"/>
      <c r="ADN102"/>
      <c r="ADO102"/>
      <c r="ADP102"/>
      <c r="ADQ102"/>
      <c r="ADR102"/>
      <c r="ADS102"/>
      <c r="ADT102"/>
      <c r="ADU102"/>
      <c r="ADV102"/>
      <c r="ADW102"/>
      <c r="ADX102"/>
      <c r="ADY102"/>
      <c r="ADZ102"/>
      <c r="AEA102"/>
      <c r="AEB102"/>
      <c r="AEC102"/>
      <c r="AED102"/>
      <c r="AEE102"/>
      <c r="AEF102"/>
      <c r="AEG102"/>
      <c r="AEH102"/>
      <c r="AEI102"/>
      <c r="AEJ102"/>
      <c r="AEK102"/>
      <c r="AEL102"/>
      <c r="AEM102"/>
      <c r="AEN102"/>
      <c r="AEO102"/>
      <c r="AEP102"/>
      <c r="AEQ102"/>
      <c r="AER102"/>
      <c r="AES102"/>
      <c r="AET102"/>
      <c r="AEU102"/>
      <c r="AEV102"/>
      <c r="AEW102"/>
      <c r="AEX102"/>
      <c r="AEY102"/>
      <c r="AEZ102"/>
      <c r="AFA102"/>
      <c r="AFB102"/>
      <c r="AFC102"/>
      <c r="AFD102"/>
      <c r="AFE102"/>
      <c r="AFF102"/>
      <c r="AFG102"/>
      <c r="AFH102"/>
      <c r="AFI102"/>
      <c r="AFJ102"/>
      <c r="AFK102"/>
      <c r="AFL102"/>
      <c r="AFM102"/>
      <c r="AFN102"/>
      <c r="AFO102"/>
      <c r="AFP102"/>
      <c r="AFQ102"/>
      <c r="AFR102"/>
      <c r="AFS102"/>
      <c r="AFT102"/>
      <c r="AFU102"/>
      <c r="AFV102"/>
      <c r="AFW102"/>
      <c r="AFX102"/>
      <c r="AFY102"/>
      <c r="AFZ102"/>
      <c r="AGA102"/>
      <c r="AGB102"/>
      <c r="AGC102"/>
      <c r="AGD102"/>
      <c r="AGE102"/>
      <c r="AGF102"/>
      <c r="AGG102"/>
      <c r="AGH102"/>
      <c r="AGI102"/>
      <c r="AGJ102"/>
      <c r="AGK102"/>
      <c r="AGL102"/>
      <c r="AGM102"/>
      <c r="AGN102"/>
      <c r="AGO102"/>
      <c r="AGP102"/>
      <c r="AGQ102"/>
      <c r="AGR102"/>
      <c r="AGS102"/>
      <c r="AGT102"/>
      <c r="AGU102"/>
      <c r="AGV102"/>
      <c r="AGW102"/>
      <c r="AGX102"/>
      <c r="AGY102"/>
      <c r="AGZ102"/>
      <c r="AHA102"/>
      <c r="AHB102"/>
      <c r="AHC102"/>
      <c r="AHD102"/>
      <c r="AHE102"/>
      <c r="AHF102"/>
      <c r="AHG102"/>
      <c r="AHH102"/>
      <c r="AHI102"/>
      <c r="AHJ102"/>
      <c r="AHK102"/>
      <c r="AHL102"/>
      <c r="AHM102"/>
      <c r="AHN102"/>
      <c r="AHO102"/>
      <c r="AHP102"/>
      <c r="AHQ102"/>
      <c r="AHR102"/>
      <c r="AHS102"/>
      <c r="AHT102"/>
      <c r="AHU102"/>
      <c r="AHV102"/>
      <c r="AHW102"/>
      <c r="AHX102"/>
      <c r="AHY102"/>
      <c r="AHZ102"/>
      <c r="AIA102"/>
      <c r="AIB102"/>
      <c r="AIC102"/>
      <c r="AID102"/>
      <c r="AIE102"/>
      <c r="AIF102"/>
      <c r="AIG102"/>
      <c r="AIH102"/>
      <c r="AII102"/>
      <c r="AIJ102"/>
      <c r="AIK102"/>
      <c r="AIL102"/>
      <c r="AIM102"/>
      <c r="AIN102"/>
      <c r="AIO102"/>
      <c r="AIP102"/>
      <c r="AIQ102"/>
      <c r="AIR102"/>
      <c r="AIS102"/>
      <c r="AIT102"/>
      <c r="AIU102"/>
      <c r="AIV102"/>
      <c r="AIW102"/>
      <c r="AIX102"/>
      <c r="AIY102"/>
      <c r="AIZ102"/>
      <c r="AJA102"/>
      <c r="AJB102"/>
      <c r="AJC102"/>
      <c r="AJD102"/>
      <c r="AJE102"/>
      <c r="AJF102"/>
      <c r="AJG102"/>
      <c r="AJH102"/>
      <c r="AJI102"/>
      <c r="AJJ102"/>
      <c r="AJK102"/>
      <c r="AJL102"/>
      <c r="AJM102"/>
      <c r="AJN102"/>
      <c r="AJO102"/>
      <c r="AJP102"/>
      <c r="AJQ102"/>
      <c r="AJR102"/>
      <c r="AJS102"/>
      <c r="AJT102"/>
      <c r="AJU102"/>
      <c r="AJV102"/>
      <c r="AJW102"/>
      <c r="AJX102"/>
      <c r="AJY102"/>
      <c r="AJZ102"/>
      <c r="AKA102"/>
      <c r="AKB102"/>
      <c r="AKC102"/>
      <c r="AKD102"/>
      <c r="AKE102"/>
      <c r="AKF102"/>
      <c r="AKG102"/>
      <c r="AKH102"/>
      <c r="AKI102"/>
      <c r="AKJ102"/>
      <c r="AKK102"/>
      <c r="AKL102"/>
      <c r="AKM102"/>
      <c r="AKN102"/>
      <c r="AKO102"/>
      <c r="AKP102"/>
      <c r="AKQ102"/>
      <c r="AKR102"/>
      <c r="AKS102"/>
      <c r="AKT102"/>
      <c r="AKU102"/>
      <c r="AKV102"/>
      <c r="AKW102"/>
      <c r="AKX102"/>
      <c r="AKY102"/>
      <c r="AKZ102"/>
      <c r="ALA102"/>
      <c r="ALB102"/>
      <c r="ALC102"/>
      <c r="ALD102"/>
      <c r="ALE102"/>
      <c r="ALF102"/>
      <c r="ALG102"/>
      <c r="ALH102"/>
      <c r="ALI102"/>
      <c r="ALJ102"/>
      <c r="ALK102"/>
      <c r="ALL102"/>
      <c r="ALM102"/>
      <c r="ALN102"/>
      <c r="ALO102"/>
      <c r="ALP102"/>
      <c r="ALQ102"/>
      <c r="ALR102"/>
      <c r="ALS102"/>
      <c r="ALT102"/>
      <c r="ALU102"/>
      <c r="ALV102"/>
      <c r="ALW102"/>
      <c r="ALX102"/>
      <c r="ALY102"/>
      <c r="ALZ102"/>
      <c r="AMA102"/>
      <c r="AMB102"/>
      <c r="AMC102"/>
      <c r="AMD102"/>
      <c r="AME102"/>
      <c r="AMF102"/>
      <c r="AMG102"/>
      <c r="AMH102"/>
      <c r="AMI102"/>
      <c r="AMJ102"/>
    </row>
    <row r="103" spans="1:1025" x14ac:dyDescent="0.2">
      <c r="A103"/>
      <c r="B103"/>
      <c r="C103"/>
      <c r="D103" s="72"/>
      <c r="F103" s="263"/>
      <c r="G103"/>
      <c r="H103"/>
      <c r="I103" s="97"/>
      <c r="J103" s="97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  <c r="IZ103"/>
      <c r="JA103"/>
      <c r="JB103"/>
      <c r="JC103"/>
      <c r="JD103"/>
      <c r="JE103"/>
      <c r="JF103"/>
      <c r="JG103"/>
      <c r="JH103"/>
      <c r="JI103"/>
      <c r="JJ103"/>
      <c r="JK103"/>
      <c r="JL103"/>
      <c r="JM103"/>
      <c r="JN103"/>
      <c r="JO103"/>
      <c r="JP103"/>
      <c r="JQ103"/>
      <c r="JR103"/>
      <c r="JS103"/>
      <c r="JT103"/>
      <c r="JU103"/>
      <c r="JV103"/>
      <c r="JW103"/>
      <c r="JX103"/>
      <c r="JY103"/>
      <c r="JZ103"/>
      <c r="KA103"/>
      <c r="KB103"/>
      <c r="KC103"/>
      <c r="KD103"/>
      <c r="KE103"/>
      <c r="KF103"/>
      <c r="KG103"/>
      <c r="KH103"/>
      <c r="KI103"/>
      <c r="KJ103"/>
      <c r="KK103"/>
      <c r="KL103"/>
      <c r="KM103"/>
      <c r="KN103"/>
      <c r="KO103"/>
      <c r="KP103"/>
      <c r="KQ103"/>
      <c r="KR103"/>
      <c r="KS103"/>
      <c r="KT103"/>
      <c r="KU103"/>
      <c r="KV103"/>
      <c r="KW103"/>
      <c r="KX103"/>
      <c r="KY103"/>
      <c r="KZ103"/>
      <c r="LA103"/>
      <c r="LB103"/>
      <c r="LC103"/>
      <c r="LD103"/>
      <c r="LE103"/>
      <c r="LF103"/>
      <c r="LG103"/>
      <c r="LH103"/>
      <c r="LI103"/>
      <c r="LJ103"/>
      <c r="LK103"/>
      <c r="LL103"/>
      <c r="LM103"/>
      <c r="LN103"/>
      <c r="LO103"/>
      <c r="LP103"/>
      <c r="LQ103"/>
      <c r="LR103"/>
      <c r="LS103"/>
      <c r="LT103"/>
      <c r="LU103"/>
      <c r="LV103"/>
      <c r="LW103"/>
      <c r="LX103"/>
      <c r="LY103"/>
      <c r="LZ103"/>
      <c r="MA103"/>
      <c r="MB103"/>
      <c r="MC103"/>
      <c r="MD103"/>
      <c r="ME103"/>
      <c r="MF103"/>
      <c r="MG103"/>
      <c r="MH103"/>
      <c r="MI103"/>
      <c r="MJ103"/>
      <c r="MK103"/>
      <c r="ML103"/>
      <c r="MM103"/>
      <c r="MN103"/>
      <c r="MO103"/>
      <c r="MP103"/>
      <c r="MQ103"/>
      <c r="MR103"/>
      <c r="MS103"/>
      <c r="MT103"/>
      <c r="MU103"/>
      <c r="MV103"/>
      <c r="MW103"/>
      <c r="MX103"/>
      <c r="MY103"/>
      <c r="MZ103"/>
      <c r="NA103"/>
      <c r="NB103"/>
      <c r="NC103"/>
      <c r="ND103"/>
      <c r="NE103"/>
      <c r="NF103"/>
      <c r="NG103"/>
      <c r="NH103"/>
      <c r="NI103"/>
      <c r="NJ103"/>
      <c r="NK103"/>
      <c r="NL103"/>
      <c r="NM103"/>
      <c r="NN103"/>
      <c r="NO103"/>
      <c r="NP103"/>
      <c r="NQ103"/>
      <c r="NR103"/>
      <c r="NS103"/>
      <c r="NT103"/>
      <c r="NU103"/>
      <c r="NV103"/>
      <c r="NW103"/>
      <c r="NX103"/>
      <c r="NY103"/>
      <c r="NZ103"/>
      <c r="OA103"/>
      <c r="OB103"/>
      <c r="OC103"/>
      <c r="OD103"/>
      <c r="OE103"/>
      <c r="OF103"/>
      <c r="OG103"/>
      <c r="OH103"/>
      <c r="OI103"/>
      <c r="OJ103"/>
      <c r="OK103"/>
      <c r="OL103"/>
      <c r="OM103"/>
      <c r="ON103"/>
      <c r="OO103"/>
      <c r="OP103"/>
      <c r="OQ103"/>
      <c r="OR103"/>
      <c r="OS103"/>
      <c r="OT103"/>
      <c r="OU103"/>
      <c r="OV103"/>
      <c r="OW103"/>
      <c r="OX103"/>
      <c r="OY103"/>
      <c r="OZ103"/>
      <c r="PA103"/>
      <c r="PB103"/>
      <c r="PC103"/>
      <c r="PD103"/>
      <c r="PE103"/>
      <c r="PF103"/>
      <c r="PG103"/>
      <c r="PH103"/>
      <c r="PI103"/>
      <c r="PJ103"/>
      <c r="PK103"/>
      <c r="PL103"/>
      <c r="PM103"/>
      <c r="PN103"/>
      <c r="PO103"/>
      <c r="PP103"/>
      <c r="PQ103"/>
      <c r="PR103"/>
      <c r="PS103"/>
      <c r="PT103"/>
      <c r="PU103"/>
      <c r="PV103"/>
      <c r="PW103"/>
      <c r="PX103"/>
      <c r="PY103"/>
      <c r="PZ103"/>
      <c r="QA103"/>
      <c r="QB103"/>
      <c r="QC103"/>
      <c r="QD103"/>
      <c r="QE103"/>
      <c r="QF103"/>
      <c r="QG103"/>
      <c r="QH103"/>
      <c r="QI103"/>
      <c r="QJ103"/>
      <c r="QK103"/>
      <c r="QL103"/>
      <c r="QM103"/>
      <c r="QN103"/>
      <c r="QO103"/>
      <c r="QP103"/>
      <c r="QQ103"/>
      <c r="QR103"/>
      <c r="QS103"/>
      <c r="QT103"/>
      <c r="QU103"/>
      <c r="QV103"/>
      <c r="QW103"/>
      <c r="QX103"/>
      <c r="QY103"/>
      <c r="QZ103"/>
      <c r="RA103"/>
      <c r="RB103"/>
      <c r="RC103"/>
      <c r="RD103"/>
      <c r="RE103"/>
      <c r="RF103"/>
      <c r="RG103"/>
      <c r="RH103"/>
      <c r="RI103"/>
      <c r="RJ103"/>
      <c r="RK103"/>
      <c r="RL103"/>
      <c r="RM103"/>
      <c r="RN103"/>
      <c r="RO103"/>
      <c r="RP103"/>
      <c r="RQ103"/>
      <c r="RR103"/>
      <c r="RS103"/>
      <c r="RT103"/>
      <c r="RU103"/>
      <c r="RV103"/>
      <c r="RW103"/>
      <c r="RX103"/>
      <c r="RY103"/>
      <c r="RZ103"/>
      <c r="SA103"/>
      <c r="SB103"/>
      <c r="SC103"/>
      <c r="SD103"/>
      <c r="SE103"/>
      <c r="SF103"/>
      <c r="SG103"/>
      <c r="SH103"/>
      <c r="SI103"/>
      <c r="SJ103"/>
      <c r="SK103"/>
      <c r="SL103"/>
      <c r="SM103"/>
      <c r="SN103"/>
      <c r="SO103"/>
      <c r="SP103"/>
      <c r="SQ103"/>
      <c r="SR103"/>
      <c r="SS103"/>
      <c r="ST103"/>
      <c r="SU103"/>
      <c r="SV103"/>
      <c r="SW103"/>
      <c r="SX103"/>
      <c r="SY103"/>
      <c r="SZ103"/>
      <c r="TA103"/>
      <c r="TB103"/>
      <c r="TC103"/>
      <c r="TD103"/>
      <c r="TE103"/>
      <c r="TF103"/>
      <c r="TG103"/>
      <c r="TH103"/>
      <c r="TI103"/>
      <c r="TJ103"/>
      <c r="TK103"/>
      <c r="TL103"/>
      <c r="TM103"/>
      <c r="TN103"/>
      <c r="TO103"/>
      <c r="TP103"/>
      <c r="TQ103"/>
      <c r="TR103"/>
      <c r="TS103"/>
      <c r="TT103"/>
      <c r="TU103"/>
      <c r="TV103"/>
      <c r="TW103"/>
      <c r="TX103"/>
      <c r="TY103"/>
      <c r="TZ103"/>
      <c r="UA103"/>
      <c r="UB103"/>
      <c r="UC103"/>
      <c r="UD103"/>
      <c r="UE103"/>
      <c r="UF103"/>
      <c r="UG103"/>
      <c r="UH103"/>
      <c r="UI103"/>
      <c r="UJ103"/>
      <c r="UK103"/>
      <c r="UL103"/>
      <c r="UM103"/>
      <c r="UN103"/>
      <c r="UO103"/>
      <c r="UP103"/>
      <c r="UQ103"/>
      <c r="UR103"/>
      <c r="US103"/>
      <c r="UT103"/>
      <c r="UU103"/>
      <c r="UV103"/>
      <c r="UW103"/>
      <c r="UX103"/>
      <c r="UY103"/>
      <c r="UZ103"/>
      <c r="VA103"/>
      <c r="VB103"/>
      <c r="VC103"/>
      <c r="VD103"/>
      <c r="VE103"/>
      <c r="VF103"/>
      <c r="VG103"/>
      <c r="VH103"/>
      <c r="VI103"/>
      <c r="VJ103"/>
      <c r="VK103"/>
      <c r="VL103"/>
      <c r="VM103"/>
      <c r="VN103"/>
      <c r="VO103"/>
      <c r="VP103"/>
      <c r="VQ103"/>
      <c r="VR103"/>
      <c r="VS103"/>
      <c r="VT103"/>
      <c r="VU103"/>
      <c r="VV103"/>
      <c r="VW103"/>
      <c r="VX103"/>
      <c r="VY103"/>
      <c r="VZ103"/>
      <c r="WA103"/>
      <c r="WB103"/>
      <c r="WC103"/>
      <c r="WD103"/>
      <c r="WE103"/>
      <c r="WF103"/>
      <c r="WG103"/>
      <c r="WH103"/>
      <c r="WI103"/>
      <c r="WJ103"/>
      <c r="WK103"/>
      <c r="WL103"/>
      <c r="WM103"/>
      <c r="WN103"/>
      <c r="WO103"/>
      <c r="WP103"/>
      <c r="WQ103"/>
      <c r="WR103"/>
      <c r="WS103"/>
      <c r="WT103"/>
      <c r="WU103"/>
      <c r="WV103"/>
      <c r="WW103"/>
      <c r="WX103"/>
      <c r="WY103"/>
      <c r="WZ103"/>
      <c r="XA103"/>
      <c r="XB103"/>
      <c r="XC103"/>
      <c r="XD103"/>
      <c r="XE103"/>
      <c r="XF103"/>
      <c r="XG103"/>
      <c r="XH103"/>
      <c r="XI103"/>
      <c r="XJ103"/>
      <c r="XK103"/>
      <c r="XL103"/>
      <c r="XM103"/>
      <c r="XN103"/>
      <c r="XO103"/>
      <c r="XP103"/>
      <c r="XQ103"/>
      <c r="XR103"/>
      <c r="XS103"/>
      <c r="XT103"/>
      <c r="XU103"/>
      <c r="XV103"/>
      <c r="XW103"/>
      <c r="XX103"/>
      <c r="XY103"/>
      <c r="XZ103"/>
      <c r="YA103"/>
      <c r="YB103"/>
      <c r="YC103"/>
      <c r="YD103"/>
      <c r="YE103"/>
      <c r="YF103"/>
      <c r="YG103"/>
      <c r="YH103"/>
      <c r="YI103"/>
      <c r="YJ103"/>
      <c r="YK103"/>
      <c r="YL103"/>
      <c r="YM103"/>
      <c r="YN103"/>
      <c r="YO103"/>
      <c r="YP103"/>
      <c r="YQ103"/>
      <c r="YR103"/>
      <c r="YS103"/>
      <c r="YT103"/>
      <c r="YU103"/>
      <c r="YV103"/>
      <c r="YW103"/>
      <c r="YX103"/>
      <c r="YY103"/>
      <c r="YZ103"/>
      <c r="ZA103"/>
      <c r="ZB103"/>
      <c r="ZC103"/>
      <c r="ZD103"/>
      <c r="ZE103"/>
      <c r="ZF103"/>
      <c r="ZG103"/>
      <c r="ZH103"/>
      <c r="ZI103"/>
      <c r="ZJ103"/>
      <c r="ZK103"/>
      <c r="ZL103"/>
      <c r="ZM103"/>
      <c r="ZN103"/>
      <c r="ZO103"/>
      <c r="ZP103"/>
      <c r="ZQ103"/>
      <c r="ZR103"/>
      <c r="ZS103"/>
      <c r="ZT103"/>
      <c r="ZU103"/>
      <c r="ZV103"/>
      <c r="ZW103"/>
      <c r="ZX103"/>
      <c r="ZY103"/>
      <c r="ZZ103"/>
      <c r="AAA103"/>
      <c r="AAB103"/>
      <c r="AAC103"/>
      <c r="AAD103"/>
      <c r="AAE103"/>
      <c r="AAF103"/>
      <c r="AAG103"/>
      <c r="AAH103"/>
      <c r="AAI103"/>
      <c r="AAJ103"/>
      <c r="AAK103"/>
      <c r="AAL103"/>
      <c r="AAM103"/>
      <c r="AAN103"/>
      <c r="AAO103"/>
      <c r="AAP103"/>
      <c r="AAQ103"/>
      <c r="AAR103"/>
      <c r="AAS103"/>
      <c r="AAT103"/>
      <c r="AAU103"/>
      <c r="AAV103"/>
      <c r="AAW103"/>
      <c r="AAX103"/>
      <c r="AAY103"/>
      <c r="AAZ103"/>
      <c r="ABA103"/>
      <c r="ABB103"/>
      <c r="ABC103"/>
      <c r="ABD103"/>
      <c r="ABE103"/>
      <c r="ABF103"/>
      <c r="ABG103"/>
      <c r="ABH103"/>
      <c r="ABI103"/>
      <c r="ABJ103"/>
      <c r="ABK103"/>
      <c r="ABL103"/>
      <c r="ABM103"/>
      <c r="ABN103"/>
      <c r="ABO103"/>
      <c r="ABP103"/>
      <c r="ABQ103"/>
      <c r="ABR103"/>
      <c r="ABS103"/>
      <c r="ABT103"/>
      <c r="ABU103"/>
      <c r="ABV103"/>
      <c r="ABW103"/>
      <c r="ABX103"/>
      <c r="ABY103"/>
      <c r="ABZ103"/>
      <c r="ACA103"/>
      <c r="ACB103"/>
      <c r="ACC103"/>
      <c r="ACD103"/>
      <c r="ACE103"/>
      <c r="ACF103"/>
      <c r="ACG103"/>
      <c r="ACH103"/>
      <c r="ACI103"/>
      <c r="ACJ103"/>
      <c r="ACK103"/>
      <c r="ACL103"/>
      <c r="ACM103"/>
      <c r="ACN103"/>
      <c r="ACO103"/>
      <c r="ACP103"/>
      <c r="ACQ103"/>
      <c r="ACR103"/>
      <c r="ACS103"/>
      <c r="ACT103"/>
      <c r="ACU103"/>
      <c r="ACV103"/>
      <c r="ACW103"/>
      <c r="ACX103"/>
      <c r="ACY103"/>
      <c r="ACZ103"/>
      <c r="ADA103"/>
      <c r="ADB103"/>
      <c r="ADC103"/>
      <c r="ADD103"/>
      <c r="ADE103"/>
      <c r="ADF103"/>
      <c r="ADG103"/>
      <c r="ADH103"/>
      <c r="ADI103"/>
      <c r="ADJ103"/>
      <c r="ADK103"/>
      <c r="ADL103"/>
      <c r="ADM103"/>
      <c r="ADN103"/>
      <c r="ADO103"/>
      <c r="ADP103"/>
      <c r="ADQ103"/>
      <c r="ADR103"/>
      <c r="ADS103"/>
      <c r="ADT103"/>
      <c r="ADU103"/>
      <c r="ADV103"/>
      <c r="ADW103"/>
      <c r="ADX103"/>
      <c r="ADY103"/>
      <c r="ADZ103"/>
      <c r="AEA103"/>
      <c r="AEB103"/>
      <c r="AEC103"/>
      <c r="AED103"/>
      <c r="AEE103"/>
      <c r="AEF103"/>
      <c r="AEG103"/>
      <c r="AEH103"/>
      <c r="AEI103"/>
      <c r="AEJ103"/>
      <c r="AEK103"/>
      <c r="AEL103"/>
      <c r="AEM103"/>
      <c r="AEN103"/>
      <c r="AEO103"/>
      <c r="AEP103"/>
      <c r="AEQ103"/>
      <c r="AER103"/>
      <c r="AES103"/>
      <c r="AET103"/>
      <c r="AEU103"/>
      <c r="AEV103"/>
      <c r="AEW103"/>
      <c r="AEX103"/>
      <c r="AEY103"/>
      <c r="AEZ103"/>
      <c r="AFA103"/>
      <c r="AFB103"/>
      <c r="AFC103"/>
      <c r="AFD103"/>
      <c r="AFE103"/>
      <c r="AFF103"/>
      <c r="AFG103"/>
      <c r="AFH103"/>
      <c r="AFI103"/>
      <c r="AFJ103"/>
      <c r="AFK103"/>
      <c r="AFL103"/>
      <c r="AFM103"/>
      <c r="AFN103"/>
      <c r="AFO103"/>
      <c r="AFP103"/>
      <c r="AFQ103"/>
      <c r="AFR103"/>
      <c r="AFS103"/>
      <c r="AFT103"/>
      <c r="AFU103"/>
      <c r="AFV103"/>
      <c r="AFW103"/>
      <c r="AFX103"/>
      <c r="AFY103"/>
      <c r="AFZ103"/>
      <c r="AGA103"/>
      <c r="AGB103"/>
      <c r="AGC103"/>
      <c r="AGD103"/>
      <c r="AGE103"/>
      <c r="AGF103"/>
      <c r="AGG103"/>
      <c r="AGH103"/>
      <c r="AGI103"/>
      <c r="AGJ103"/>
      <c r="AGK103"/>
      <c r="AGL103"/>
      <c r="AGM103"/>
      <c r="AGN103"/>
      <c r="AGO103"/>
      <c r="AGP103"/>
      <c r="AGQ103"/>
      <c r="AGR103"/>
      <c r="AGS103"/>
      <c r="AGT103"/>
      <c r="AGU103"/>
      <c r="AGV103"/>
      <c r="AGW103"/>
      <c r="AGX103"/>
      <c r="AGY103"/>
      <c r="AGZ103"/>
      <c r="AHA103"/>
      <c r="AHB103"/>
      <c r="AHC103"/>
      <c r="AHD103"/>
      <c r="AHE103"/>
      <c r="AHF103"/>
      <c r="AHG103"/>
      <c r="AHH103"/>
      <c r="AHI103"/>
      <c r="AHJ103"/>
      <c r="AHK103"/>
      <c r="AHL103"/>
      <c r="AHM103"/>
      <c r="AHN103"/>
      <c r="AHO103"/>
      <c r="AHP103"/>
      <c r="AHQ103"/>
      <c r="AHR103"/>
      <c r="AHS103"/>
      <c r="AHT103"/>
      <c r="AHU103"/>
      <c r="AHV103"/>
      <c r="AHW103"/>
      <c r="AHX103"/>
      <c r="AHY103"/>
      <c r="AHZ103"/>
      <c r="AIA103"/>
      <c r="AIB103"/>
      <c r="AIC103"/>
      <c r="AID103"/>
      <c r="AIE103"/>
      <c r="AIF103"/>
      <c r="AIG103"/>
      <c r="AIH103"/>
      <c r="AII103"/>
      <c r="AIJ103"/>
      <c r="AIK103"/>
      <c r="AIL103"/>
      <c r="AIM103"/>
      <c r="AIN103"/>
      <c r="AIO103"/>
      <c r="AIP103"/>
      <c r="AIQ103"/>
      <c r="AIR103"/>
      <c r="AIS103"/>
      <c r="AIT103"/>
      <c r="AIU103"/>
      <c r="AIV103"/>
      <c r="AIW103"/>
      <c r="AIX103"/>
      <c r="AIY103"/>
      <c r="AIZ103"/>
      <c r="AJA103"/>
      <c r="AJB103"/>
      <c r="AJC103"/>
      <c r="AJD103"/>
      <c r="AJE103"/>
      <c r="AJF103"/>
      <c r="AJG103"/>
      <c r="AJH103"/>
      <c r="AJI103"/>
      <c r="AJJ103"/>
      <c r="AJK103"/>
      <c r="AJL103"/>
      <c r="AJM103"/>
      <c r="AJN103"/>
      <c r="AJO103"/>
      <c r="AJP103"/>
      <c r="AJQ103"/>
      <c r="AJR103"/>
      <c r="AJS103"/>
      <c r="AJT103"/>
      <c r="AJU103"/>
      <c r="AJV103"/>
      <c r="AJW103"/>
      <c r="AJX103"/>
      <c r="AJY103"/>
      <c r="AJZ103"/>
      <c r="AKA103"/>
      <c r="AKB103"/>
      <c r="AKC103"/>
      <c r="AKD103"/>
      <c r="AKE103"/>
      <c r="AKF103"/>
      <c r="AKG103"/>
      <c r="AKH103"/>
      <c r="AKI103"/>
      <c r="AKJ103"/>
      <c r="AKK103"/>
      <c r="AKL103"/>
      <c r="AKM103"/>
      <c r="AKN103"/>
      <c r="AKO103"/>
      <c r="AKP103"/>
      <c r="AKQ103"/>
      <c r="AKR103"/>
      <c r="AKS103"/>
      <c r="AKT103"/>
      <c r="AKU103"/>
      <c r="AKV103"/>
      <c r="AKW103"/>
      <c r="AKX103"/>
      <c r="AKY103"/>
      <c r="AKZ103"/>
      <c r="ALA103"/>
      <c r="ALB103"/>
      <c r="ALC103"/>
      <c r="ALD103"/>
      <c r="ALE103"/>
      <c r="ALF103"/>
      <c r="ALG103"/>
      <c r="ALH103"/>
      <c r="ALI103"/>
      <c r="ALJ103"/>
      <c r="ALK103"/>
      <c r="ALL103"/>
      <c r="ALM103"/>
      <c r="ALN103"/>
      <c r="ALO103"/>
      <c r="ALP103"/>
      <c r="ALQ103"/>
      <c r="ALR103"/>
      <c r="ALS103"/>
      <c r="ALT103"/>
      <c r="ALU103"/>
      <c r="ALV103"/>
      <c r="ALW103"/>
      <c r="ALX103"/>
      <c r="ALY103"/>
      <c r="ALZ103"/>
      <c r="AMA103"/>
      <c r="AMB103"/>
      <c r="AMC103"/>
      <c r="AMD103"/>
      <c r="AME103"/>
      <c r="AMF103"/>
      <c r="AMG103"/>
      <c r="AMH103"/>
      <c r="AMI103"/>
      <c r="AMJ103"/>
      <c r="AMK103" s="65"/>
    </row>
    <row r="104" spans="1:1025" x14ac:dyDescent="0.2">
      <c r="A104"/>
      <c r="B104"/>
      <c r="C104"/>
      <c r="D104" s="72"/>
      <c r="F104" s="263"/>
      <c r="G104"/>
      <c r="H104"/>
      <c r="I104" s="97"/>
      <c r="J104" s="97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  <c r="ALY104"/>
      <c r="ALZ104"/>
      <c r="AMA104"/>
      <c r="AMB104"/>
      <c r="AMC104"/>
      <c r="AMD104"/>
      <c r="AME104"/>
      <c r="AMF104"/>
      <c r="AMG104"/>
      <c r="AMH104"/>
      <c r="AMI104"/>
      <c r="AMJ104"/>
      <c r="AMK104" s="65"/>
    </row>
    <row r="105" spans="1:1025" x14ac:dyDescent="0.2">
      <c r="A105" s="1" t="s">
        <v>49</v>
      </c>
      <c r="B105" s="107"/>
      <c r="C105"/>
      <c r="D105"/>
      <c r="E105"/>
      <c r="F105"/>
      <c r="G105"/>
      <c r="H105"/>
      <c r="I105" s="97"/>
      <c r="J105" s="97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  <c r="IZ105"/>
      <c r="JA105"/>
      <c r="JB105"/>
      <c r="JC105"/>
      <c r="JD105"/>
      <c r="JE105"/>
      <c r="JF105"/>
      <c r="JG105"/>
      <c r="JH105"/>
      <c r="JI105"/>
      <c r="JJ105"/>
      <c r="JK105"/>
      <c r="JL105"/>
      <c r="JM105"/>
      <c r="JN105"/>
      <c r="JO105"/>
      <c r="JP105"/>
      <c r="JQ105"/>
      <c r="JR105"/>
      <c r="JS105"/>
      <c r="JT105"/>
      <c r="JU105"/>
      <c r="JV105"/>
      <c r="JW105"/>
      <c r="JX105"/>
      <c r="JY105"/>
      <c r="JZ105"/>
      <c r="KA105"/>
      <c r="KB105"/>
      <c r="KC105"/>
      <c r="KD105"/>
      <c r="KE105"/>
      <c r="KF105"/>
      <c r="KG105"/>
      <c r="KH105"/>
      <c r="KI105"/>
      <c r="KJ105"/>
      <c r="KK105"/>
      <c r="KL105"/>
      <c r="KM105"/>
      <c r="KN105"/>
      <c r="KO105"/>
      <c r="KP105"/>
      <c r="KQ105"/>
      <c r="KR105"/>
      <c r="KS105"/>
      <c r="KT105"/>
      <c r="KU105"/>
      <c r="KV105"/>
      <c r="KW105"/>
      <c r="KX105"/>
      <c r="KY105"/>
      <c r="KZ105"/>
      <c r="LA105"/>
      <c r="LB105"/>
      <c r="LC105"/>
      <c r="LD105"/>
      <c r="LE105"/>
      <c r="LF105"/>
      <c r="LG105"/>
      <c r="LH105"/>
      <c r="LI105"/>
      <c r="LJ105"/>
      <c r="LK105"/>
      <c r="LL105"/>
      <c r="LM105"/>
      <c r="LN105"/>
      <c r="LO105"/>
      <c r="LP105"/>
      <c r="LQ105"/>
      <c r="LR105"/>
      <c r="LS105"/>
      <c r="LT105"/>
      <c r="LU105"/>
      <c r="LV105"/>
      <c r="LW105"/>
      <c r="LX105"/>
      <c r="LY105"/>
      <c r="LZ105"/>
      <c r="MA105"/>
      <c r="MB105"/>
      <c r="MC105"/>
      <c r="MD105"/>
      <c r="ME105"/>
      <c r="MF105"/>
      <c r="MG105"/>
      <c r="MH105"/>
      <c r="MI105"/>
      <c r="MJ105"/>
      <c r="MK105"/>
      <c r="ML105"/>
      <c r="MM105"/>
      <c r="MN105"/>
      <c r="MO105"/>
      <c r="MP105"/>
      <c r="MQ105"/>
      <c r="MR105"/>
      <c r="MS105"/>
      <c r="MT105"/>
      <c r="MU105"/>
      <c r="MV105"/>
      <c r="MW105"/>
      <c r="MX105"/>
      <c r="MY105"/>
      <c r="MZ105"/>
      <c r="NA105"/>
      <c r="NB105"/>
      <c r="NC105"/>
      <c r="ND105"/>
      <c r="NE105"/>
      <c r="NF105"/>
      <c r="NG105"/>
      <c r="NH105"/>
      <c r="NI105"/>
      <c r="NJ105"/>
      <c r="NK105"/>
      <c r="NL105"/>
      <c r="NM105"/>
      <c r="NN105"/>
      <c r="NO105"/>
      <c r="NP105"/>
      <c r="NQ105"/>
      <c r="NR105"/>
      <c r="NS105"/>
      <c r="NT105"/>
      <c r="NU105"/>
      <c r="NV105"/>
      <c r="NW105"/>
      <c r="NX105"/>
      <c r="NY105"/>
      <c r="NZ105"/>
      <c r="OA105"/>
      <c r="OB105"/>
      <c r="OC105"/>
      <c r="OD105"/>
      <c r="OE105"/>
      <c r="OF105"/>
      <c r="OG105"/>
      <c r="OH105"/>
      <c r="OI105"/>
      <c r="OJ105"/>
      <c r="OK105"/>
      <c r="OL105"/>
      <c r="OM105"/>
      <c r="ON105"/>
      <c r="OO105"/>
      <c r="OP105"/>
      <c r="OQ105"/>
      <c r="OR105"/>
      <c r="OS105"/>
      <c r="OT105"/>
      <c r="OU105"/>
      <c r="OV105"/>
      <c r="OW105"/>
      <c r="OX105"/>
      <c r="OY105"/>
      <c r="OZ105"/>
      <c r="PA105"/>
      <c r="PB105"/>
      <c r="PC105"/>
      <c r="PD105"/>
      <c r="PE105"/>
      <c r="PF105"/>
      <c r="PG105"/>
      <c r="PH105"/>
      <c r="PI105"/>
      <c r="PJ105"/>
      <c r="PK105"/>
      <c r="PL105"/>
      <c r="PM105"/>
      <c r="PN105"/>
      <c r="PO105"/>
      <c r="PP105"/>
      <c r="PQ105"/>
      <c r="PR105"/>
      <c r="PS105"/>
      <c r="PT105"/>
      <c r="PU105"/>
      <c r="PV105"/>
      <c r="PW105"/>
      <c r="PX105"/>
      <c r="PY105"/>
      <c r="PZ105"/>
      <c r="QA105"/>
      <c r="QB105"/>
      <c r="QC105"/>
      <c r="QD105"/>
      <c r="QE105"/>
      <c r="QF105"/>
      <c r="QG105"/>
      <c r="QH105"/>
      <c r="QI105"/>
      <c r="QJ105"/>
      <c r="QK105"/>
      <c r="QL105"/>
      <c r="QM105"/>
      <c r="QN105"/>
      <c r="QO105"/>
      <c r="QP105"/>
      <c r="QQ105"/>
      <c r="QR105"/>
      <c r="QS105"/>
      <c r="QT105"/>
      <c r="QU105"/>
      <c r="QV105"/>
      <c r="QW105"/>
      <c r="QX105"/>
      <c r="QY105"/>
      <c r="QZ105"/>
      <c r="RA105"/>
      <c r="RB105"/>
      <c r="RC105"/>
      <c r="RD105"/>
      <c r="RE105"/>
      <c r="RF105"/>
      <c r="RG105"/>
      <c r="RH105"/>
      <c r="RI105"/>
      <c r="RJ105"/>
      <c r="RK105"/>
      <c r="RL105"/>
      <c r="RM105"/>
      <c r="RN105"/>
      <c r="RO105"/>
      <c r="RP105"/>
      <c r="RQ105"/>
      <c r="RR105"/>
      <c r="RS105"/>
      <c r="RT105"/>
      <c r="RU105"/>
      <c r="RV105"/>
      <c r="RW105"/>
      <c r="RX105"/>
      <c r="RY105"/>
      <c r="RZ105"/>
      <c r="SA105"/>
      <c r="SB105"/>
      <c r="SC105"/>
      <c r="SD105"/>
      <c r="SE105"/>
      <c r="SF105"/>
      <c r="SG105"/>
      <c r="SH105"/>
      <c r="SI105"/>
      <c r="SJ105"/>
      <c r="SK105"/>
      <c r="SL105"/>
      <c r="SM105"/>
      <c r="SN105"/>
      <c r="SO105"/>
      <c r="SP105"/>
      <c r="SQ105"/>
      <c r="SR105"/>
      <c r="SS105"/>
      <c r="ST105"/>
      <c r="SU105"/>
      <c r="SV105"/>
      <c r="SW105"/>
      <c r="SX105"/>
      <c r="SY105"/>
      <c r="SZ105"/>
      <c r="TA105"/>
      <c r="TB105"/>
      <c r="TC105"/>
      <c r="TD105"/>
      <c r="TE105"/>
      <c r="TF105"/>
      <c r="TG105"/>
      <c r="TH105"/>
      <c r="TI105"/>
      <c r="TJ105"/>
      <c r="TK105"/>
      <c r="TL105"/>
      <c r="TM105"/>
      <c r="TN105"/>
      <c r="TO105"/>
      <c r="TP105"/>
      <c r="TQ105"/>
      <c r="TR105"/>
      <c r="TS105"/>
      <c r="TT105"/>
      <c r="TU105"/>
      <c r="TV105"/>
      <c r="TW105"/>
      <c r="TX105"/>
      <c r="TY105"/>
      <c r="TZ105"/>
      <c r="UA105"/>
      <c r="UB105"/>
      <c r="UC105"/>
      <c r="UD105"/>
      <c r="UE105"/>
      <c r="UF105"/>
      <c r="UG105"/>
      <c r="UH105"/>
      <c r="UI105"/>
      <c r="UJ105"/>
      <c r="UK105"/>
      <c r="UL105"/>
      <c r="UM105"/>
      <c r="UN105"/>
      <c r="UO105"/>
      <c r="UP105"/>
      <c r="UQ105"/>
      <c r="UR105"/>
      <c r="US105"/>
      <c r="UT105"/>
      <c r="UU105"/>
      <c r="UV105"/>
      <c r="UW105"/>
      <c r="UX105"/>
      <c r="UY105"/>
      <c r="UZ105"/>
      <c r="VA105"/>
      <c r="VB105"/>
      <c r="VC105"/>
      <c r="VD105"/>
      <c r="VE105"/>
      <c r="VF105"/>
      <c r="VG105"/>
      <c r="VH105"/>
      <c r="VI105"/>
      <c r="VJ105"/>
      <c r="VK105"/>
      <c r="VL105"/>
      <c r="VM105"/>
      <c r="VN105"/>
      <c r="VO105"/>
      <c r="VP105"/>
      <c r="VQ105"/>
      <c r="VR105"/>
      <c r="VS105"/>
      <c r="VT105"/>
      <c r="VU105"/>
      <c r="VV105"/>
      <c r="VW105"/>
      <c r="VX105"/>
      <c r="VY105"/>
      <c r="VZ105"/>
      <c r="WA105"/>
      <c r="WB105"/>
      <c r="WC105"/>
      <c r="WD105"/>
      <c r="WE105"/>
      <c r="WF105"/>
      <c r="WG105"/>
      <c r="WH105"/>
      <c r="WI105"/>
      <c r="WJ105"/>
      <c r="WK105"/>
      <c r="WL105"/>
      <c r="WM105"/>
      <c r="WN105"/>
      <c r="WO105"/>
      <c r="WP105"/>
      <c r="WQ105"/>
      <c r="WR105"/>
      <c r="WS105"/>
      <c r="WT105"/>
      <c r="WU105"/>
      <c r="WV105"/>
      <c r="WW105"/>
      <c r="WX105"/>
      <c r="WY105"/>
      <c r="WZ105"/>
      <c r="XA105"/>
      <c r="XB105"/>
      <c r="XC105"/>
      <c r="XD105"/>
      <c r="XE105"/>
      <c r="XF105"/>
      <c r="XG105"/>
      <c r="XH105"/>
      <c r="XI105"/>
      <c r="XJ105"/>
      <c r="XK105"/>
      <c r="XL105"/>
      <c r="XM105"/>
      <c r="XN105"/>
      <c r="XO105"/>
      <c r="XP105"/>
      <c r="XQ105"/>
      <c r="XR105"/>
      <c r="XS105"/>
      <c r="XT105"/>
      <c r="XU105"/>
      <c r="XV105"/>
      <c r="XW105"/>
      <c r="XX105"/>
      <c r="XY105"/>
      <c r="XZ105"/>
      <c r="YA105"/>
      <c r="YB105"/>
      <c r="YC105"/>
      <c r="YD105"/>
      <c r="YE105"/>
      <c r="YF105"/>
      <c r="YG105"/>
      <c r="YH105"/>
      <c r="YI105"/>
      <c r="YJ105"/>
      <c r="YK105"/>
      <c r="YL105"/>
      <c r="YM105"/>
      <c r="YN105"/>
      <c r="YO105"/>
      <c r="YP105"/>
      <c r="YQ105"/>
      <c r="YR105"/>
      <c r="YS105"/>
      <c r="YT105"/>
      <c r="YU105"/>
      <c r="YV105"/>
      <c r="YW105"/>
      <c r="YX105"/>
      <c r="YY105"/>
      <c r="YZ105"/>
      <c r="ZA105"/>
      <c r="ZB105"/>
      <c r="ZC105"/>
      <c r="ZD105"/>
      <c r="ZE105"/>
      <c r="ZF105"/>
      <c r="ZG105"/>
      <c r="ZH105"/>
      <c r="ZI105"/>
      <c r="ZJ105"/>
      <c r="ZK105"/>
      <c r="ZL105"/>
      <c r="ZM105"/>
      <c r="ZN105"/>
      <c r="ZO105"/>
      <c r="ZP105"/>
      <c r="ZQ105"/>
      <c r="ZR105"/>
      <c r="ZS105"/>
      <c r="ZT105"/>
      <c r="ZU105"/>
      <c r="ZV105"/>
      <c r="ZW105"/>
      <c r="ZX105"/>
      <c r="ZY105"/>
      <c r="ZZ105"/>
      <c r="AAA105"/>
      <c r="AAB105"/>
      <c r="AAC105"/>
      <c r="AAD105"/>
      <c r="AAE105"/>
      <c r="AAF105"/>
      <c r="AAG105"/>
      <c r="AAH105"/>
      <c r="AAI105"/>
      <c r="AAJ105"/>
      <c r="AAK105"/>
      <c r="AAL105"/>
      <c r="AAM105"/>
      <c r="AAN105"/>
      <c r="AAO105"/>
      <c r="AAP105"/>
      <c r="AAQ105"/>
      <c r="AAR105"/>
      <c r="AAS105"/>
      <c r="AAT105"/>
      <c r="AAU105"/>
      <c r="AAV105"/>
      <c r="AAW105"/>
      <c r="AAX105"/>
      <c r="AAY105"/>
      <c r="AAZ105"/>
      <c r="ABA105"/>
      <c r="ABB105"/>
      <c r="ABC105"/>
      <c r="ABD105"/>
      <c r="ABE105"/>
      <c r="ABF105"/>
      <c r="ABG105"/>
      <c r="ABH105"/>
      <c r="ABI105"/>
      <c r="ABJ105"/>
      <c r="ABK105"/>
      <c r="ABL105"/>
      <c r="ABM105"/>
      <c r="ABN105"/>
      <c r="ABO105"/>
      <c r="ABP105"/>
      <c r="ABQ105"/>
      <c r="ABR105"/>
      <c r="ABS105"/>
      <c r="ABT105"/>
      <c r="ABU105"/>
      <c r="ABV105"/>
      <c r="ABW105"/>
      <c r="ABX105"/>
      <c r="ABY105"/>
      <c r="ABZ105"/>
      <c r="ACA105"/>
      <c r="ACB105"/>
      <c r="ACC105"/>
      <c r="ACD105"/>
      <c r="ACE105"/>
      <c r="ACF105"/>
      <c r="ACG105"/>
      <c r="ACH105"/>
      <c r="ACI105"/>
      <c r="ACJ105"/>
      <c r="ACK105"/>
      <c r="ACL105"/>
      <c r="ACM105"/>
      <c r="ACN105"/>
      <c r="ACO105"/>
      <c r="ACP105"/>
      <c r="ACQ105"/>
      <c r="ACR105"/>
      <c r="ACS105"/>
      <c r="ACT105"/>
      <c r="ACU105"/>
      <c r="ACV105"/>
      <c r="ACW105"/>
      <c r="ACX105"/>
      <c r="ACY105"/>
      <c r="ACZ105"/>
      <c r="ADA105"/>
      <c r="ADB105"/>
      <c r="ADC105"/>
      <c r="ADD105"/>
      <c r="ADE105"/>
      <c r="ADF105"/>
      <c r="ADG105"/>
      <c r="ADH105"/>
      <c r="ADI105"/>
      <c r="ADJ105"/>
      <c r="ADK105"/>
      <c r="ADL105"/>
      <c r="ADM105"/>
      <c r="ADN105"/>
      <c r="ADO105"/>
      <c r="ADP105"/>
      <c r="ADQ105"/>
      <c r="ADR105"/>
      <c r="ADS105"/>
      <c r="ADT105"/>
      <c r="ADU105"/>
      <c r="ADV105"/>
      <c r="ADW105"/>
      <c r="ADX105"/>
      <c r="ADY105"/>
      <c r="ADZ105"/>
      <c r="AEA105"/>
      <c r="AEB105"/>
      <c r="AEC105"/>
      <c r="AED105"/>
      <c r="AEE105"/>
      <c r="AEF105"/>
      <c r="AEG105"/>
      <c r="AEH105"/>
      <c r="AEI105"/>
      <c r="AEJ105"/>
      <c r="AEK105"/>
      <c r="AEL105"/>
      <c r="AEM105"/>
      <c r="AEN105"/>
      <c r="AEO105"/>
      <c r="AEP105"/>
      <c r="AEQ105"/>
      <c r="AER105"/>
      <c r="AES105"/>
      <c r="AET105"/>
      <c r="AEU105"/>
      <c r="AEV105"/>
      <c r="AEW105"/>
      <c r="AEX105"/>
      <c r="AEY105"/>
      <c r="AEZ105"/>
      <c r="AFA105"/>
      <c r="AFB105"/>
      <c r="AFC105"/>
      <c r="AFD105"/>
      <c r="AFE105"/>
      <c r="AFF105"/>
      <c r="AFG105"/>
      <c r="AFH105"/>
      <c r="AFI105"/>
      <c r="AFJ105"/>
      <c r="AFK105"/>
      <c r="AFL105"/>
      <c r="AFM105"/>
      <c r="AFN105"/>
      <c r="AFO105"/>
      <c r="AFP105"/>
      <c r="AFQ105"/>
      <c r="AFR105"/>
      <c r="AFS105"/>
      <c r="AFT105"/>
      <c r="AFU105"/>
      <c r="AFV105"/>
      <c r="AFW105"/>
      <c r="AFX105"/>
      <c r="AFY105"/>
      <c r="AFZ105"/>
      <c r="AGA105"/>
      <c r="AGB105"/>
      <c r="AGC105"/>
      <c r="AGD105"/>
      <c r="AGE105"/>
      <c r="AGF105"/>
      <c r="AGG105"/>
      <c r="AGH105"/>
      <c r="AGI105"/>
      <c r="AGJ105"/>
      <c r="AGK105"/>
      <c r="AGL105"/>
      <c r="AGM105"/>
      <c r="AGN105"/>
      <c r="AGO105"/>
      <c r="AGP105"/>
      <c r="AGQ105"/>
      <c r="AGR105"/>
      <c r="AGS105"/>
      <c r="AGT105"/>
      <c r="AGU105"/>
      <c r="AGV105"/>
      <c r="AGW105"/>
      <c r="AGX105"/>
      <c r="AGY105"/>
      <c r="AGZ105"/>
      <c r="AHA105"/>
      <c r="AHB105"/>
      <c r="AHC105"/>
      <c r="AHD105"/>
      <c r="AHE105"/>
      <c r="AHF105"/>
      <c r="AHG105"/>
      <c r="AHH105"/>
      <c r="AHI105"/>
      <c r="AHJ105"/>
      <c r="AHK105"/>
      <c r="AHL105"/>
      <c r="AHM105"/>
      <c r="AHN105"/>
      <c r="AHO105"/>
      <c r="AHP105"/>
      <c r="AHQ105"/>
      <c r="AHR105"/>
      <c r="AHS105"/>
      <c r="AHT105"/>
      <c r="AHU105"/>
      <c r="AHV105"/>
      <c r="AHW105"/>
      <c r="AHX105"/>
      <c r="AHY105"/>
      <c r="AHZ105"/>
      <c r="AIA105"/>
      <c r="AIB105"/>
      <c r="AIC105"/>
      <c r="AID105"/>
      <c r="AIE105"/>
      <c r="AIF105"/>
      <c r="AIG105"/>
      <c r="AIH105"/>
      <c r="AII105"/>
      <c r="AIJ105"/>
      <c r="AIK105"/>
      <c r="AIL105"/>
      <c r="AIM105"/>
      <c r="AIN105"/>
      <c r="AIO105"/>
      <c r="AIP105"/>
      <c r="AIQ105"/>
      <c r="AIR105"/>
      <c r="AIS105"/>
      <c r="AIT105"/>
      <c r="AIU105"/>
      <c r="AIV105"/>
      <c r="AIW105"/>
      <c r="AIX105"/>
      <c r="AIY105"/>
      <c r="AIZ105"/>
      <c r="AJA105"/>
      <c r="AJB105"/>
      <c r="AJC105"/>
      <c r="AJD105"/>
      <c r="AJE105"/>
      <c r="AJF105"/>
      <c r="AJG105"/>
      <c r="AJH105"/>
      <c r="AJI105"/>
      <c r="AJJ105"/>
      <c r="AJK105"/>
      <c r="AJL105"/>
      <c r="AJM105"/>
      <c r="AJN105"/>
      <c r="AJO105"/>
      <c r="AJP105"/>
      <c r="AJQ105"/>
      <c r="AJR105"/>
      <c r="AJS105"/>
      <c r="AJT105"/>
      <c r="AJU105"/>
      <c r="AJV105"/>
      <c r="AJW105"/>
      <c r="AJX105"/>
      <c r="AJY105"/>
      <c r="AJZ105"/>
      <c r="AKA105"/>
      <c r="AKB105"/>
      <c r="AKC105"/>
      <c r="AKD105"/>
      <c r="AKE105"/>
      <c r="AKF105"/>
      <c r="AKG105"/>
      <c r="AKH105"/>
      <c r="AKI105"/>
      <c r="AKJ105"/>
      <c r="AKK105"/>
      <c r="AKL105"/>
      <c r="AKM105"/>
      <c r="AKN105"/>
      <c r="AKO105"/>
      <c r="AKP105"/>
      <c r="AKQ105"/>
      <c r="AKR105"/>
      <c r="AKS105"/>
      <c r="AKT105"/>
      <c r="AKU105"/>
      <c r="AKV105"/>
      <c r="AKW105"/>
      <c r="AKX105"/>
      <c r="AKY105"/>
      <c r="AKZ105"/>
      <c r="ALA105"/>
      <c r="ALB105"/>
      <c r="ALC105"/>
      <c r="ALD105"/>
      <c r="ALE105"/>
      <c r="ALF105"/>
      <c r="ALG105"/>
      <c r="ALH105"/>
      <c r="ALI105"/>
      <c r="ALJ105"/>
      <c r="ALK105"/>
      <c r="ALL105"/>
      <c r="ALM105"/>
      <c r="ALN105"/>
      <c r="ALO105"/>
      <c r="ALP105"/>
      <c r="ALQ105"/>
      <c r="ALR105"/>
      <c r="ALS105"/>
      <c r="ALT105"/>
      <c r="ALU105"/>
      <c r="ALV105"/>
      <c r="ALW105"/>
      <c r="ALX105"/>
      <c r="ALY105"/>
      <c r="ALZ105"/>
      <c r="AMA105"/>
      <c r="AMB105"/>
      <c r="AMC105"/>
      <c r="AMD105"/>
      <c r="AME105"/>
      <c r="AMF105"/>
      <c r="AMG105"/>
      <c r="AMH105"/>
      <c r="AMI105"/>
      <c r="AMJ105"/>
    </row>
    <row r="106" spans="1:1025" ht="25.5" x14ac:dyDescent="0.2">
      <c r="A106" s="108" t="s">
        <v>50</v>
      </c>
      <c r="B106" s="272">
        <f>76*20</f>
        <v>1520</v>
      </c>
      <c r="C106"/>
      <c r="D106"/>
      <c r="E106"/>
      <c r="F106"/>
      <c r="G106"/>
      <c r="H106"/>
      <c r="I106" s="97"/>
      <c r="J106" s="97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  <c r="ALY106"/>
      <c r="ALZ106"/>
      <c r="AMA106"/>
      <c r="AMB106"/>
      <c r="AMC106"/>
      <c r="AMD106"/>
      <c r="AME106"/>
      <c r="AMF106"/>
      <c r="AMG106"/>
      <c r="AMH106"/>
      <c r="AMI106"/>
      <c r="AMJ106"/>
    </row>
    <row r="107" spans="1:1025" x14ac:dyDescent="0.2">
      <c r="A107"/>
      <c r="B107" s="107"/>
      <c r="C107"/>
      <c r="D107"/>
      <c r="E107"/>
      <c r="F107"/>
      <c r="G107"/>
      <c r="H107"/>
      <c r="I107" s="97"/>
      <c r="J107" s="9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  <c r="ALY107"/>
      <c r="ALZ107"/>
      <c r="AMA107"/>
      <c r="AMB107"/>
      <c r="AMC107"/>
      <c r="AMD107"/>
      <c r="AME107"/>
      <c r="AMF107"/>
      <c r="AMG107"/>
      <c r="AMH107"/>
      <c r="AMI107"/>
      <c r="AMJ107"/>
    </row>
    <row r="108" spans="1:1025" x14ac:dyDescent="0.2">
      <c r="A108" s="54" t="s">
        <v>10</v>
      </c>
      <c r="B108" s="55" t="s">
        <v>11</v>
      </c>
      <c r="C108" s="55" t="s">
        <v>51</v>
      </c>
      <c r="D108" s="56" t="s">
        <v>28</v>
      </c>
      <c r="E108" s="56" t="s">
        <v>12</v>
      </c>
      <c r="F108" s="57" t="s">
        <v>13</v>
      </c>
      <c r="G108"/>
      <c r="H108"/>
      <c r="I108" s="97"/>
      <c r="J108" s="97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  <c r="IZ108"/>
      <c r="JA108"/>
      <c r="JB108"/>
      <c r="JC108"/>
      <c r="JD108"/>
      <c r="JE108"/>
      <c r="JF108"/>
      <c r="JG108"/>
      <c r="JH108"/>
      <c r="JI108"/>
      <c r="JJ108"/>
      <c r="JK108"/>
      <c r="JL108"/>
      <c r="JM108"/>
      <c r="JN108"/>
      <c r="JO108"/>
      <c r="JP108"/>
      <c r="JQ108"/>
      <c r="JR108"/>
      <c r="JS108"/>
      <c r="JT108"/>
      <c r="JU108"/>
      <c r="JV108"/>
      <c r="JW108"/>
      <c r="JX108"/>
      <c r="JY108"/>
      <c r="JZ108"/>
      <c r="KA108"/>
      <c r="KB108"/>
      <c r="KC108"/>
      <c r="KD108"/>
      <c r="KE108"/>
      <c r="KF108"/>
      <c r="KG108"/>
      <c r="KH108"/>
      <c r="KI108"/>
      <c r="KJ108"/>
      <c r="KK108"/>
      <c r="KL108"/>
      <c r="KM108"/>
      <c r="KN108"/>
      <c r="KO108"/>
      <c r="KP108"/>
      <c r="KQ108"/>
      <c r="KR108"/>
      <c r="KS108"/>
      <c r="KT108"/>
      <c r="KU108"/>
      <c r="KV108"/>
      <c r="KW108"/>
      <c r="KX108"/>
      <c r="KY108"/>
      <c r="KZ108"/>
      <c r="LA108"/>
      <c r="LB108"/>
      <c r="LC108"/>
      <c r="LD108"/>
      <c r="LE108"/>
      <c r="LF108"/>
      <c r="LG108"/>
      <c r="LH108"/>
      <c r="LI108"/>
      <c r="LJ108"/>
      <c r="LK108"/>
      <c r="LL108"/>
      <c r="LM108"/>
      <c r="LN108"/>
      <c r="LO108"/>
      <c r="LP108"/>
      <c r="LQ108"/>
      <c r="LR108"/>
      <c r="LS108"/>
      <c r="LT108"/>
      <c r="LU108"/>
      <c r="LV108"/>
      <c r="LW108"/>
      <c r="LX108"/>
      <c r="LY108"/>
      <c r="LZ108"/>
      <c r="MA108"/>
      <c r="MB108"/>
      <c r="MC108"/>
      <c r="MD108"/>
      <c r="ME108"/>
      <c r="MF108"/>
      <c r="MG108"/>
      <c r="MH108"/>
      <c r="MI108"/>
      <c r="MJ108"/>
      <c r="MK108"/>
      <c r="ML108"/>
      <c r="MM108"/>
      <c r="MN108"/>
      <c r="MO108"/>
      <c r="MP108"/>
      <c r="MQ108"/>
      <c r="MR108"/>
      <c r="MS108"/>
      <c r="MT108"/>
      <c r="MU108"/>
      <c r="MV108"/>
      <c r="MW108"/>
      <c r="MX108"/>
      <c r="MY108"/>
      <c r="MZ108"/>
      <c r="NA108"/>
      <c r="NB108"/>
      <c r="NC108"/>
      <c r="ND108"/>
      <c r="NE108"/>
      <c r="NF108"/>
      <c r="NG108"/>
      <c r="NH108"/>
      <c r="NI108"/>
      <c r="NJ108"/>
      <c r="NK108"/>
      <c r="NL108"/>
      <c r="NM108"/>
      <c r="NN108"/>
      <c r="NO108"/>
      <c r="NP108"/>
      <c r="NQ108"/>
      <c r="NR108"/>
      <c r="NS108"/>
      <c r="NT108"/>
      <c r="NU108"/>
      <c r="NV108"/>
      <c r="NW108"/>
      <c r="NX108"/>
      <c r="NY108"/>
      <c r="NZ108"/>
      <c r="OA108"/>
      <c r="OB108"/>
      <c r="OC108"/>
      <c r="OD108"/>
      <c r="OE108"/>
      <c r="OF108"/>
      <c r="OG108"/>
      <c r="OH108"/>
      <c r="OI108"/>
      <c r="OJ108"/>
      <c r="OK108"/>
      <c r="OL108"/>
      <c r="OM108"/>
      <c r="ON108"/>
      <c r="OO108"/>
      <c r="OP108"/>
      <c r="OQ108"/>
      <c r="OR108"/>
      <c r="OS108"/>
      <c r="OT108"/>
      <c r="OU108"/>
      <c r="OV108"/>
      <c r="OW108"/>
      <c r="OX108"/>
      <c r="OY108"/>
      <c r="OZ108"/>
      <c r="PA108"/>
      <c r="PB108"/>
      <c r="PC108"/>
      <c r="PD108"/>
      <c r="PE108"/>
      <c r="PF108"/>
      <c r="PG108"/>
      <c r="PH108"/>
      <c r="PI108"/>
      <c r="PJ108"/>
      <c r="PK108"/>
      <c r="PL108"/>
      <c r="PM108"/>
      <c r="PN108"/>
      <c r="PO108"/>
      <c r="PP108"/>
      <c r="PQ108"/>
      <c r="PR108"/>
      <c r="PS108"/>
      <c r="PT108"/>
      <c r="PU108"/>
      <c r="PV108"/>
      <c r="PW108"/>
      <c r="PX108"/>
      <c r="PY108"/>
      <c r="PZ108"/>
      <c r="QA108"/>
      <c r="QB108"/>
      <c r="QC108"/>
      <c r="QD108"/>
      <c r="QE108"/>
      <c r="QF108"/>
      <c r="QG108"/>
      <c r="QH108"/>
      <c r="QI108"/>
      <c r="QJ108"/>
      <c r="QK108"/>
      <c r="QL108"/>
      <c r="QM108"/>
      <c r="QN108"/>
      <c r="QO108"/>
      <c r="QP108"/>
      <c r="QQ108"/>
      <c r="QR108"/>
      <c r="QS108"/>
      <c r="QT108"/>
      <c r="QU108"/>
      <c r="QV108"/>
      <c r="QW108"/>
      <c r="QX108"/>
      <c r="QY108"/>
      <c r="QZ108"/>
      <c r="RA108"/>
      <c r="RB108"/>
      <c r="RC108"/>
      <c r="RD108"/>
      <c r="RE108"/>
      <c r="RF108"/>
      <c r="RG108"/>
      <c r="RH108"/>
      <c r="RI108"/>
      <c r="RJ108"/>
      <c r="RK108"/>
      <c r="RL108"/>
      <c r="RM108"/>
      <c r="RN108"/>
      <c r="RO108"/>
      <c r="RP108"/>
      <c r="RQ108"/>
      <c r="RR108"/>
      <c r="RS108"/>
      <c r="RT108"/>
      <c r="RU108"/>
      <c r="RV108"/>
      <c r="RW108"/>
      <c r="RX108"/>
      <c r="RY108"/>
      <c r="RZ108"/>
      <c r="SA108"/>
      <c r="SB108"/>
      <c r="SC108"/>
      <c r="SD108"/>
      <c r="SE108"/>
      <c r="SF108"/>
      <c r="SG108"/>
      <c r="SH108"/>
      <c r="SI108"/>
      <c r="SJ108"/>
      <c r="SK108"/>
      <c r="SL108"/>
      <c r="SM108"/>
      <c r="SN108"/>
      <c r="SO108"/>
      <c r="SP108"/>
      <c r="SQ108"/>
      <c r="SR108"/>
      <c r="SS108"/>
      <c r="ST108"/>
      <c r="SU108"/>
      <c r="SV108"/>
      <c r="SW108"/>
      <c r="SX108"/>
      <c r="SY108"/>
      <c r="SZ108"/>
      <c r="TA108"/>
      <c r="TB108"/>
      <c r="TC108"/>
      <c r="TD108"/>
      <c r="TE108"/>
      <c r="TF108"/>
      <c r="TG108"/>
      <c r="TH108"/>
      <c r="TI108"/>
      <c r="TJ108"/>
      <c r="TK108"/>
      <c r="TL108"/>
      <c r="TM108"/>
      <c r="TN108"/>
      <c r="TO108"/>
      <c r="TP108"/>
      <c r="TQ108"/>
      <c r="TR108"/>
      <c r="TS108"/>
      <c r="TT108"/>
      <c r="TU108"/>
      <c r="TV108"/>
      <c r="TW108"/>
      <c r="TX108"/>
      <c r="TY108"/>
      <c r="TZ108"/>
      <c r="UA108"/>
      <c r="UB108"/>
      <c r="UC108"/>
      <c r="UD108"/>
      <c r="UE108"/>
      <c r="UF108"/>
      <c r="UG108"/>
      <c r="UH108"/>
      <c r="UI108"/>
      <c r="UJ108"/>
      <c r="UK108"/>
      <c r="UL108"/>
      <c r="UM108"/>
      <c r="UN108"/>
      <c r="UO108"/>
      <c r="UP108"/>
      <c r="UQ108"/>
      <c r="UR108"/>
      <c r="US108"/>
      <c r="UT108"/>
      <c r="UU108"/>
      <c r="UV108"/>
      <c r="UW108"/>
      <c r="UX108"/>
      <c r="UY108"/>
      <c r="UZ108"/>
      <c r="VA108"/>
      <c r="VB108"/>
      <c r="VC108"/>
      <c r="VD108"/>
      <c r="VE108"/>
      <c r="VF108"/>
      <c r="VG108"/>
      <c r="VH108"/>
      <c r="VI108"/>
      <c r="VJ108"/>
      <c r="VK108"/>
      <c r="VL108"/>
      <c r="VM108"/>
      <c r="VN108"/>
      <c r="VO108"/>
      <c r="VP108"/>
      <c r="VQ108"/>
      <c r="VR108"/>
      <c r="VS108"/>
      <c r="VT108"/>
      <c r="VU108"/>
      <c r="VV108"/>
      <c r="VW108"/>
      <c r="VX108"/>
      <c r="VY108"/>
      <c r="VZ108"/>
      <c r="WA108"/>
      <c r="WB108"/>
      <c r="WC108"/>
      <c r="WD108"/>
      <c r="WE108"/>
      <c r="WF108"/>
      <c r="WG108"/>
      <c r="WH108"/>
      <c r="WI108"/>
      <c r="WJ108"/>
      <c r="WK108"/>
      <c r="WL108"/>
      <c r="WM108"/>
      <c r="WN108"/>
      <c r="WO108"/>
      <c r="WP108"/>
      <c r="WQ108"/>
      <c r="WR108"/>
      <c r="WS108"/>
      <c r="WT108"/>
      <c r="WU108"/>
      <c r="WV108"/>
      <c r="WW108"/>
      <c r="WX108"/>
      <c r="WY108"/>
      <c r="WZ108"/>
      <c r="XA108"/>
      <c r="XB108"/>
      <c r="XC108"/>
      <c r="XD108"/>
      <c r="XE108"/>
      <c r="XF108"/>
      <c r="XG108"/>
      <c r="XH108"/>
      <c r="XI108"/>
      <c r="XJ108"/>
      <c r="XK108"/>
      <c r="XL108"/>
      <c r="XM108"/>
      <c r="XN108"/>
      <c r="XO108"/>
      <c r="XP108"/>
      <c r="XQ108"/>
      <c r="XR108"/>
      <c r="XS108"/>
      <c r="XT108"/>
      <c r="XU108"/>
      <c r="XV108"/>
      <c r="XW108"/>
      <c r="XX108"/>
      <c r="XY108"/>
      <c r="XZ108"/>
      <c r="YA108"/>
      <c r="YB108"/>
      <c r="YC108"/>
      <c r="YD108"/>
      <c r="YE108"/>
      <c r="YF108"/>
      <c r="YG108"/>
      <c r="YH108"/>
      <c r="YI108"/>
      <c r="YJ108"/>
      <c r="YK108"/>
      <c r="YL108"/>
      <c r="YM108"/>
      <c r="YN108"/>
      <c r="YO108"/>
      <c r="YP108"/>
      <c r="YQ108"/>
      <c r="YR108"/>
      <c r="YS108"/>
      <c r="YT108"/>
      <c r="YU108"/>
      <c r="YV108"/>
      <c r="YW108"/>
      <c r="YX108"/>
      <c r="YY108"/>
      <c r="YZ108"/>
      <c r="ZA108"/>
      <c r="ZB108"/>
      <c r="ZC108"/>
      <c r="ZD108"/>
      <c r="ZE108"/>
      <c r="ZF108"/>
      <c r="ZG108"/>
      <c r="ZH108"/>
      <c r="ZI108"/>
      <c r="ZJ108"/>
      <c r="ZK108"/>
      <c r="ZL108"/>
      <c r="ZM108"/>
      <c r="ZN108"/>
      <c r="ZO108"/>
      <c r="ZP108"/>
      <c r="ZQ108"/>
      <c r="ZR108"/>
      <c r="ZS108"/>
      <c r="ZT108"/>
      <c r="ZU108"/>
      <c r="ZV108"/>
      <c r="ZW108"/>
      <c r="ZX108"/>
      <c r="ZY108"/>
      <c r="ZZ108"/>
      <c r="AAA108"/>
      <c r="AAB108"/>
      <c r="AAC108"/>
      <c r="AAD108"/>
      <c r="AAE108"/>
      <c r="AAF108"/>
      <c r="AAG108"/>
      <c r="AAH108"/>
      <c r="AAI108"/>
      <c r="AAJ108"/>
      <c r="AAK108"/>
      <c r="AAL108"/>
      <c r="AAM108"/>
      <c r="AAN108"/>
      <c r="AAO108"/>
      <c r="AAP108"/>
      <c r="AAQ108"/>
      <c r="AAR108"/>
      <c r="AAS108"/>
      <c r="AAT108"/>
      <c r="AAU108"/>
      <c r="AAV108"/>
      <c r="AAW108"/>
      <c r="AAX108"/>
      <c r="AAY108"/>
      <c r="AAZ108"/>
      <c r="ABA108"/>
      <c r="ABB108"/>
      <c r="ABC108"/>
      <c r="ABD108"/>
      <c r="ABE108"/>
      <c r="ABF108"/>
      <c r="ABG108"/>
      <c r="ABH108"/>
      <c r="ABI108"/>
      <c r="ABJ108"/>
      <c r="ABK108"/>
      <c r="ABL108"/>
      <c r="ABM108"/>
      <c r="ABN108"/>
      <c r="ABO108"/>
      <c r="ABP108"/>
      <c r="ABQ108"/>
      <c r="ABR108"/>
      <c r="ABS108"/>
      <c r="ABT108"/>
      <c r="ABU108"/>
      <c r="ABV108"/>
      <c r="ABW108"/>
      <c r="ABX108"/>
      <c r="ABY108"/>
      <c r="ABZ108"/>
      <c r="ACA108"/>
      <c r="ACB108"/>
      <c r="ACC108"/>
      <c r="ACD108"/>
      <c r="ACE108"/>
      <c r="ACF108"/>
      <c r="ACG108"/>
      <c r="ACH108"/>
      <c r="ACI108"/>
      <c r="ACJ108"/>
      <c r="ACK108"/>
      <c r="ACL108"/>
      <c r="ACM108"/>
      <c r="ACN108"/>
      <c r="ACO108"/>
      <c r="ACP108"/>
      <c r="ACQ108"/>
      <c r="ACR108"/>
      <c r="ACS108"/>
      <c r="ACT108"/>
      <c r="ACU108"/>
      <c r="ACV108"/>
      <c r="ACW108"/>
      <c r="ACX108"/>
      <c r="ACY108"/>
      <c r="ACZ108"/>
      <c r="ADA108"/>
      <c r="ADB108"/>
      <c r="ADC108"/>
      <c r="ADD108"/>
      <c r="ADE108"/>
      <c r="ADF108"/>
      <c r="ADG108"/>
      <c r="ADH108"/>
      <c r="ADI108"/>
      <c r="ADJ108"/>
      <c r="ADK108"/>
      <c r="ADL108"/>
      <c r="ADM108"/>
      <c r="ADN108"/>
      <c r="ADO108"/>
      <c r="ADP108"/>
      <c r="ADQ108"/>
      <c r="ADR108"/>
      <c r="ADS108"/>
      <c r="ADT108"/>
      <c r="ADU108"/>
      <c r="ADV108"/>
      <c r="ADW108"/>
      <c r="ADX108"/>
      <c r="ADY108"/>
      <c r="ADZ108"/>
      <c r="AEA108"/>
      <c r="AEB108"/>
      <c r="AEC108"/>
      <c r="AED108"/>
      <c r="AEE108"/>
      <c r="AEF108"/>
      <c r="AEG108"/>
      <c r="AEH108"/>
      <c r="AEI108"/>
      <c r="AEJ108"/>
      <c r="AEK108"/>
      <c r="AEL108"/>
      <c r="AEM108"/>
      <c r="AEN108"/>
      <c r="AEO108"/>
      <c r="AEP108"/>
      <c r="AEQ108"/>
      <c r="AER108"/>
      <c r="AES108"/>
      <c r="AET108"/>
      <c r="AEU108"/>
      <c r="AEV108"/>
      <c r="AEW108"/>
      <c r="AEX108"/>
      <c r="AEY108"/>
      <c r="AEZ108"/>
      <c r="AFA108"/>
      <c r="AFB108"/>
      <c r="AFC108"/>
      <c r="AFD108"/>
      <c r="AFE108"/>
      <c r="AFF108"/>
      <c r="AFG108"/>
      <c r="AFH108"/>
      <c r="AFI108"/>
      <c r="AFJ108"/>
      <c r="AFK108"/>
      <c r="AFL108"/>
      <c r="AFM108"/>
      <c r="AFN108"/>
      <c r="AFO108"/>
      <c r="AFP108"/>
      <c r="AFQ108"/>
      <c r="AFR108"/>
      <c r="AFS108"/>
      <c r="AFT108"/>
      <c r="AFU108"/>
      <c r="AFV108"/>
      <c r="AFW108"/>
      <c r="AFX108"/>
      <c r="AFY108"/>
      <c r="AFZ108"/>
      <c r="AGA108"/>
      <c r="AGB108"/>
      <c r="AGC108"/>
      <c r="AGD108"/>
      <c r="AGE108"/>
      <c r="AGF108"/>
      <c r="AGG108"/>
      <c r="AGH108"/>
      <c r="AGI108"/>
      <c r="AGJ108"/>
      <c r="AGK108"/>
      <c r="AGL108"/>
      <c r="AGM108"/>
      <c r="AGN108"/>
      <c r="AGO108"/>
      <c r="AGP108"/>
      <c r="AGQ108"/>
      <c r="AGR108"/>
      <c r="AGS108"/>
      <c r="AGT108"/>
      <c r="AGU108"/>
      <c r="AGV108"/>
      <c r="AGW108"/>
      <c r="AGX108"/>
      <c r="AGY108"/>
      <c r="AGZ108"/>
      <c r="AHA108"/>
      <c r="AHB108"/>
      <c r="AHC108"/>
      <c r="AHD108"/>
      <c r="AHE108"/>
      <c r="AHF108"/>
      <c r="AHG108"/>
      <c r="AHH108"/>
      <c r="AHI108"/>
      <c r="AHJ108"/>
      <c r="AHK108"/>
      <c r="AHL108"/>
      <c r="AHM108"/>
      <c r="AHN108"/>
      <c r="AHO108"/>
      <c r="AHP108"/>
      <c r="AHQ108"/>
      <c r="AHR108"/>
      <c r="AHS108"/>
      <c r="AHT108"/>
      <c r="AHU108"/>
      <c r="AHV108"/>
      <c r="AHW108"/>
      <c r="AHX108"/>
      <c r="AHY108"/>
      <c r="AHZ108"/>
      <c r="AIA108"/>
      <c r="AIB108"/>
      <c r="AIC108"/>
      <c r="AID108"/>
      <c r="AIE108"/>
      <c r="AIF108"/>
      <c r="AIG108"/>
      <c r="AIH108"/>
      <c r="AII108"/>
      <c r="AIJ108"/>
      <c r="AIK108"/>
      <c r="AIL108"/>
      <c r="AIM108"/>
      <c r="AIN108"/>
      <c r="AIO108"/>
      <c r="AIP108"/>
      <c r="AIQ108"/>
      <c r="AIR108"/>
      <c r="AIS108"/>
      <c r="AIT108"/>
      <c r="AIU108"/>
      <c r="AIV108"/>
      <c r="AIW108"/>
      <c r="AIX108"/>
      <c r="AIY108"/>
      <c r="AIZ108"/>
      <c r="AJA108"/>
      <c r="AJB108"/>
      <c r="AJC108"/>
      <c r="AJD108"/>
      <c r="AJE108"/>
      <c r="AJF108"/>
      <c r="AJG108"/>
      <c r="AJH108"/>
      <c r="AJI108"/>
      <c r="AJJ108"/>
      <c r="AJK108"/>
      <c r="AJL108"/>
      <c r="AJM108"/>
      <c r="AJN108"/>
      <c r="AJO108"/>
      <c r="AJP108"/>
      <c r="AJQ108"/>
      <c r="AJR108"/>
      <c r="AJS108"/>
      <c r="AJT108"/>
      <c r="AJU108"/>
      <c r="AJV108"/>
      <c r="AJW108"/>
      <c r="AJX108"/>
      <c r="AJY108"/>
      <c r="AJZ108"/>
      <c r="AKA108"/>
      <c r="AKB108"/>
      <c r="AKC108"/>
      <c r="AKD108"/>
      <c r="AKE108"/>
      <c r="AKF108"/>
      <c r="AKG108"/>
      <c r="AKH108"/>
      <c r="AKI108"/>
      <c r="AKJ108"/>
      <c r="AKK108"/>
      <c r="AKL108"/>
      <c r="AKM108"/>
      <c r="AKN108"/>
      <c r="AKO108"/>
      <c r="AKP108"/>
      <c r="AKQ108"/>
      <c r="AKR108"/>
      <c r="AKS108"/>
      <c r="AKT108"/>
      <c r="AKU108"/>
      <c r="AKV108"/>
      <c r="AKW108"/>
      <c r="AKX108"/>
      <c r="AKY108"/>
      <c r="AKZ108"/>
      <c r="ALA108"/>
      <c r="ALB108"/>
      <c r="ALC108"/>
      <c r="ALD108"/>
      <c r="ALE108"/>
      <c r="ALF108"/>
      <c r="ALG108"/>
      <c r="ALH108"/>
      <c r="ALI108"/>
      <c r="ALJ108"/>
      <c r="ALK108"/>
      <c r="ALL108"/>
      <c r="ALM108"/>
      <c r="ALN108"/>
      <c r="ALO108"/>
      <c r="ALP108"/>
      <c r="ALQ108"/>
      <c r="ALR108"/>
      <c r="ALS108"/>
      <c r="ALT108"/>
      <c r="ALU108"/>
      <c r="ALV108"/>
      <c r="ALW108"/>
      <c r="ALX108"/>
      <c r="ALY108"/>
      <c r="ALZ108"/>
      <c r="AMA108"/>
      <c r="AMB108"/>
      <c r="AMC108"/>
      <c r="AMD108"/>
      <c r="AME108"/>
      <c r="AMF108"/>
      <c r="AMG108"/>
      <c r="AMH108"/>
      <c r="AMI108"/>
      <c r="AMJ108"/>
    </row>
    <row r="109" spans="1:1025" x14ac:dyDescent="0.2">
      <c r="A109" s="249" t="s">
        <v>222</v>
      </c>
      <c r="B109" s="59" t="s">
        <v>52</v>
      </c>
      <c r="C109" s="270">
        <v>5</v>
      </c>
      <c r="D109" s="242">
        <v>6.2</v>
      </c>
      <c r="E109" s="60"/>
      <c r="F109"/>
      <c r="H109" s="65"/>
      <c r="I109" s="97"/>
      <c r="J109" s="97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  <c r="IZ109"/>
      <c r="JA109"/>
      <c r="JB109"/>
      <c r="JC109"/>
      <c r="JD109"/>
      <c r="JE109"/>
      <c r="JF109"/>
      <c r="JG109"/>
      <c r="JH109"/>
      <c r="JI109"/>
      <c r="JJ109"/>
      <c r="JK109"/>
      <c r="JL109"/>
      <c r="JM109"/>
      <c r="JN109"/>
      <c r="JO109"/>
      <c r="JP109"/>
      <c r="JQ109"/>
      <c r="JR109"/>
      <c r="JS109"/>
      <c r="JT109"/>
      <c r="JU109"/>
      <c r="JV109"/>
      <c r="JW109"/>
      <c r="JX109"/>
      <c r="JY109"/>
      <c r="JZ109"/>
      <c r="KA109"/>
      <c r="KB109"/>
      <c r="KC109"/>
      <c r="KD109"/>
      <c r="KE109"/>
      <c r="KF109"/>
      <c r="KG109"/>
      <c r="KH109"/>
      <c r="KI109"/>
      <c r="KJ109"/>
      <c r="KK109"/>
      <c r="KL109"/>
      <c r="KM109"/>
      <c r="KN109"/>
      <c r="KO109"/>
      <c r="KP109"/>
      <c r="KQ109"/>
      <c r="KR109"/>
      <c r="KS109"/>
      <c r="KT109"/>
      <c r="KU109"/>
      <c r="KV109"/>
      <c r="KW109"/>
      <c r="KX109"/>
      <c r="KY109"/>
      <c r="KZ109"/>
      <c r="LA109"/>
      <c r="LB109"/>
      <c r="LC109"/>
      <c r="LD109"/>
      <c r="LE109"/>
      <c r="LF109"/>
      <c r="LG109"/>
      <c r="LH109"/>
      <c r="LI109"/>
      <c r="LJ109"/>
      <c r="LK109"/>
      <c r="LL109"/>
      <c r="LM109"/>
      <c r="LN109"/>
      <c r="LO109"/>
      <c r="LP109"/>
      <c r="LQ109"/>
      <c r="LR109"/>
      <c r="LS109"/>
      <c r="LT109"/>
      <c r="LU109"/>
      <c r="LV109"/>
      <c r="LW109"/>
      <c r="LX109"/>
      <c r="LY109"/>
      <c r="LZ109"/>
      <c r="MA109"/>
      <c r="MB109"/>
      <c r="MC109"/>
      <c r="MD109"/>
      <c r="ME109"/>
      <c r="MF109"/>
      <c r="MG109"/>
      <c r="MH109"/>
      <c r="MI109"/>
      <c r="MJ109"/>
      <c r="MK109"/>
      <c r="ML109"/>
      <c r="MM109"/>
      <c r="MN109"/>
      <c r="MO109"/>
      <c r="MP109"/>
      <c r="MQ109"/>
      <c r="MR109"/>
      <c r="MS109"/>
      <c r="MT109"/>
      <c r="MU109"/>
      <c r="MV109"/>
      <c r="MW109"/>
      <c r="MX109"/>
      <c r="MY109"/>
      <c r="MZ109"/>
      <c r="NA109"/>
      <c r="NB109"/>
      <c r="NC109"/>
      <c r="ND109"/>
      <c r="NE109"/>
      <c r="NF109"/>
      <c r="NG109"/>
      <c r="NH109"/>
      <c r="NI109"/>
      <c r="NJ109"/>
      <c r="NK109"/>
      <c r="NL109"/>
      <c r="NM109"/>
      <c r="NN109"/>
      <c r="NO109"/>
      <c r="NP109"/>
      <c r="NQ109"/>
      <c r="NR109"/>
      <c r="NS109"/>
      <c r="NT109"/>
      <c r="NU109"/>
      <c r="NV109"/>
      <c r="NW109"/>
      <c r="NX109"/>
      <c r="NY109"/>
      <c r="NZ109"/>
      <c r="OA109"/>
      <c r="OB109"/>
      <c r="OC109"/>
      <c r="OD109"/>
      <c r="OE109"/>
      <c r="OF109"/>
      <c r="OG109"/>
      <c r="OH109"/>
      <c r="OI109"/>
      <c r="OJ109"/>
      <c r="OK109"/>
      <c r="OL109"/>
      <c r="OM109"/>
      <c r="ON109"/>
      <c r="OO109"/>
      <c r="OP109"/>
      <c r="OQ109"/>
      <c r="OR109"/>
      <c r="OS109"/>
      <c r="OT109"/>
      <c r="OU109"/>
      <c r="OV109"/>
      <c r="OW109"/>
      <c r="OX109"/>
      <c r="OY109"/>
      <c r="OZ109"/>
      <c r="PA109"/>
      <c r="PB109"/>
      <c r="PC109"/>
      <c r="PD109"/>
      <c r="PE109"/>
      <c r="PF109"/>
      <c r="PG109"/>
      <c r="PH109"/>
      <c r="PI109"/>
      <c r="PJ109"/>
      <c r="PK109"/>
      <c r="PL109"/>
      <c r="PM109"/>
      <c r="PN109"/>
      <c r="PO109"/>
      <c r="PP109"/>
      <c r="PQ109"/>
      <c r="PR109"/>
      <c r="PS109"/>
      <c r="PT109"/>
      <c r="PU109"/>
      <c r="PV109"/>
      <c r="PW109"/>
      <c r="PX109"/>
      <c r="PY109"/>
      <c r="PZ109"/>
      <c r="QA109"/>
      <c r="QB109"/>
      <c r="QC109"/>
      <c r="QD109"/>
      <c r="QE109"/>
      <c r="QF109"/>
      <c r="QG109"/>
      <c r="QH109"/>
      <c r="QI109"/>
      <c r="QJ109"/>
      <c r="QK109"/>
      <c r="QL109"/>
      <c r="QM109"/>
      <c r="QN109"/>
      <c r="QO109"/>
      <c r="QP109"/>
      <c r="QQ109"/>
      <c r="QR109"/>
      <c r="QS109"/>
      <c r="QT109"/>
      <c r="QU109"/>
      <c r="QV109"/>
      <c r="QW109"/>
      <c r="QX109"/>
      <c r="QY109"/>
      <c r="QZ109"/>
      <c r="RA109"/>
      <c r="RB109"/>
      <c r="RC109"/>
      <c r="RD109"/>
      <c r="RE109"/>
      <c r="RF109"/>
      <c r="RG109"/>
      <c r="RH109"/>
      <c r="RI109"/>
      <c r="RJ109"/>
      <c r="RK109"/>
      <c r="RL109"/>
      <c r="RM109"/>
      <c r="RN109"/>
      <c r="RO109"/>
      <c r="RP109"/>
      <c r="RQ109"/>
      <c r="RR109"/>
      <c r="RS109"/>
      <c r="RT109"/>
      <c r="RU109"/>
      <c r="RV109"/>
      <c r="RW109"/>
      <c r="RX109"/>
      <c r="RY109"/>
      <c r="RZ109"/>
      <c r="SA109"/>
      <c r="SB109"/>
      <c r="SC109"/>
      <c r="SD109"/>
      <c r="SE109"/>
      <c r="SF109"/>
      <c r="SG109"/>
      <c r="SH109"/>
      <c r="SI109"/>
      <c r="SJ109"/>
      <c r="SK109"/>
      <c r="SL109"/>
      <c r="SM109"/>
      <c r="SN109"/>
      <c r="SO109"/>
      <c r="SP109"/>
      <c r="SQ109"/>
      <c r="SR109"/>
      <c r="SS109"/>
      <c r="ST109"/>
      <c r="SU109"/>
      <c r="SV109"/>
      <c r="SW109"/>
      <c r="SX109"/>
      <c r="SY109"/>
      <c r="SZ109"/>
      <c r="TA109"/>
      <c r="TB109"/>
      <c r="TC109"/>
      <c r="TD109"/>
      <c r="TE109"/>
      <c r="TF109"/>
      <c r="TG109"/>
      <c r="TH109"/>
      <c r="TI109"/>
      <c r="TJ109"/>
      <c r="TK109"/>
      <c r="TL109"/>
      <c r="TM109"/>
      <c r="TN109"/>
      <c r="TO109"/>
      <c r="TP109"/>
      <c r="TQ109"/>
      <c r="TR109"/>
      <c r="TS109"/>
      <c r="TT109"/>
      <c r="TU109"/>
      <c r="TV109"/>
      <c r="TW109"/>
      <c r="TX109"/>
      <c r="TY109"/>
      <c r="TZ109"/>
      <c r="UA109"/>
      <c r="UB109"/>
      <c r="UC109"/>
      <c r="UD109"/>
      <c r="UE109"/>
      <c r="UF109"/>
      <c r="UG109"/>
      <c r="UH109"/>
      <c r="UI109"/>
      <c r="UJ109"/>
      <c r="UK109"/>
      <c r="UL109"/>
      <c r="UM109"/>
      <c r="UN109"/>
      <c r="UO109"/>
      <c r="UP109"/>
      <c r="UQ109"/>
      <c r="UR109"/>
      <c r="US109"/>
      <c r="UT109"/>
      <c r="UU109"/>
      <c r="UV109"/>
      <c r="UW109"/>
      <c r="UX109"/>
      <c r="UY109"/>
      <c r="UZ109"/>
      <c r="VA109"/>
      <c r="VB109"/>
      <c r="VC109"/>
      <c r="VD109"/>
      <c r="VE109"/>
      <c r="VF109"/>
      <c r="VG109"/>
      <c r="VH109"/>
      <c r="VI109"/>
      <c r="VJ109"/>
      <c r="VK109"/>
      <c r="VL109"/>
      <c r="VM109"/>
      <c r="VN109"/>
      <c r="VO109"/>
      <c r="VP109"/>
      <c r="VQ109"/>
      <c r="VR109"/>
      <c r="VS109"/>
      <c r="VT109"/>
      <c r="VU109"/>
      <c r="VV109"/>
      <c r="VW109"/>
      <c r="VX109"/>
      <c r="VY109"/>
      <c r="VZ109"/>
      <c r="WA109"/>
      <c r="WB109"/>
      <c r="WC109"/>
      <c r="WD109"/>
      <c r="WE109"/>
      <c r="WF109"/>
      <c r="WG109"/>
      <c r="WH109"/>
      <c r="WI109"/>
      <c r="WJ109"/>
      <c r="WK109"/>
      <c r="WL109"/>
      <c r="WM109"/>
      <c r="WN109"/>
      <c r="WO109"/>
      <c r="WP109"/>
      <c r="WQ109"/>
      <c r="WR109"/>
      <c r="WS109"/>
      <c r="WT109"/>
      <c r="WU109"/>
      <c r="WV109"/>
      <c r="WW109"/>
      <c r="WX109"/>
      <c r="WY109"/>
      <c r="WZ109"/>
      <c r="XA109"/>
      <c r="XB109"/>
      <c r="XC109"/>
      <c r="XD109"/>
      <c r="XE109"/>
      <c r="XF109"/>
      <c r="XG109"/>
      <c r="XH109"/>
      <c r="XI109"/>
      <c r="XJ109"/>
      <c r="XK109"/>
      <c r="XL109"/>
      <c r="XM109"/>
      <c r="XN109"/>
      <c r="XO109"/>
      <c r="XP109"/>
      <c r="XQ109"/>
      <c r="XR109"/>
      <c r="XS109"/>
      <c r="XT109"/>
      <c r="XU109"/>
      <c r="XV109"/>
      <c r="XW109"/>
      <c r="XX109"/>
      <c r="XY109"/>
      <c r="XZ109"/>
      <c r="YA109"/>
      <c r="YB109"/>
      <c r="YC109"/>
      <c r="YD109"/>
      <c r="YE109"/>
      <c r="YF109"/>
      <c r="YG109"/>
      <c r="YH109"/>
      <c r="YI109"/>
      <c r="YJ109"/>
      <c r="YK109"/>
      <c r="YL109"/>
      <c r="YM109"/>
      <c r="YN109"/>
      <c r="YO109"/>
      <c r="YP109"/>
      <c r="YQ109"/>
      <c r="YR109"/>
      <c r="YS109"/>
      <c r="YT109"/>
      <c r="YU109"/>
      <c r="YV109"/>
      <c r="YW109"/>
      <c r="YX109"/>
      <c r="YY109"/>
      <c r="YZ109"/>
      <c r="ZA109"/>
      <c r="ZB109"/>
      <c r="ZC109"/>
      <c r="ZD109"/>
      <c r="ZE109"/>
      <c r="ZF109"/>
      <c r="ZG109"/>
      <c r="ZH109"/>
      <c r="ZI109"/>
      <c r="ZJ109"/>
      <c r="ZK109"/>
      <c r="ZL109"/>
      <c r="ZM109"/>
      <c r="ZN109"/>
      <c r="ZO109"/>
      <c r="ZP109"/>
      <c r="ZQ109"/>
      <c r="ZR109"/>
      <c r="ZS109"/>
      <c r="ZT109"/>
      <c r="ZU109"/>
      <c r="ZV109"/>
      <c r="ZW109"/>
      <c r="ZX109"/>
      <c r="ZY109"/>
      <c r="ZZ109"/>
      <c r="AAA109"/>
      <c r="AAB109"/>
      <c r="AAC109"/>
      <c r="AAD109"/>
      <c r="AAE109"/>
      <c r="AAF109"/>
      <c r="AAG109"/>
      <c r="AAH109"/>
      <c r="AAI109"/>
      <c r="AAJ109"/>
      <c r="AAK109"/>
      <c r="AAL109"/>
      <c r="AAM109"/>
      <c r="AAN109"/>
      <c r="AAO109"/>
      <c r="AAP109"/>
      <c r="AAQ109"/>
      <c r="AAR109"/>
      <c r="AAS109"/>
      <c r="AAT109"/>
      <c r="AAU109"/>
      <c r="AAV109"/>
      <c r="AAW109"/>
      <c r="AAX109"/>
      <c r="AAY109"/>
      <c r="AAZ109"/>
      <c r="ABA109"/>
      <c r="ABB109"/>
      <c r="ABC109"/>
      <c r="ABD109"/>
      <c r="ABE109"/>
      <c r="ABF109"/>
      <c r="ABG109"/>
      <c r="ABH109"/>
      <c r="ABI109"/>
      <c r="ABJ109"/>
      <c r="ABK109"/>
      <c r="ABL109"/>
      <c r="ABM109"/>
      <c r="ABN109"/>
      <c r="ABO109"/>
      <c r="ABP109"/>
      <c r="ABQ109"/>
      <c r="ABR109"/>
      <c r="ABS109"/>
      <c r="ABT109"/>
      <c r="ABU109"/>
      <c r="ABV109"/>
      <c r="ABW109"/>
      <c r="ABX109"/>
      <c r="ABY109"/>
      <c r="ABZ109"/>
      <c r="ACA109"/>
      <c r="ACB109"/>
      <c r="ACC109"/>
      <c r="ACD109"/>
      <c r="ACE109"/>
      <c r="ACF109"/>
      <c r="ACG109"/>
      <c r="ACH109"/>
      <c r="ACI109"/>
      <c r="ACJ109"/>
      <c r="ACK109"/>
      <c r="ACL109"/>
      <c r="ACM109"/>
      <c r="ACN109"/>
      <c r="ACO109"/>
      <c r="ACP109"/>
      <c r="ACQ109"/>
      <c r="ACR109"/>
      <c r="ACS109"/>
      <c r="ACT109"/>
      <c r="ACU109"/>
      <c r="ACV109"/>
      <c r="ACW109"/>
      <c r="ACX109"/>
      <c r="ACY109"/>
      <c r="ACZ109"/>
      <c r="ADA109"/>
      <c r="ADB109"/>
      <c r="ADC109"/>
      <c r="ADD109"/>
      <c r="ADE109"/>
      <c r="ADF109"/>
      <c r="ADG109"/>
      <c r="ADH109"/>
      <c r="ADI109"/>
      <c r="ADJ109"/>
      <c r="ADK109"/>
      <c r="ADL109"/>
      <c r="ADM109"/>
      <c r="ADN109"/>
      <c r="ADO109"/>
      <c r="ADP109"/>
      <c r="ADQ109"/>
      <c r="ADR109"/>
      <c r="ADS109"/>
      <c r="ADT109"/>
      <c r="ADU109"/>
      <c r="ADV109"/>
      <c r="ADW109"/>
      <c r="ADX109"/>
      <c r="ADY109"/>
      <c r="ADZ109"/>
      <c r="AEA109"/>
      <c r="AEB109"/>
      <c r="AEC109"/>
      <c r="AED109"/>
      <c r="AEE109"/>
      <c r="AEF109"/>
      <c r="AEG109"/>
      <c r="AEH109"/>
      <c r="AEI109"/>
      <c r="AEJ109"/>
      <c r="AEK109"/>
      <c r="AEL109"/>
      <c r="AEM109"/>
      <c r="AEN109"/>
      <c r="AEO109"/>
      <c r="AEP109"/>
      <c r="AEQ109"/>
      <c r="AER109"/>
      <c r="AES109"/>
      <c r="AET109"/>
      <c r="AEU109"/>
      <c r="AEV109"/>
      <c r="AEW109"/>
      <c r="AEX109"/>
      <c r="AEY109"/>
      <c r="AEZ109"/>
      <c r="AFA109"/>
      <c r="AFB109"/>
      <c r="AFC109"/>
      <c r="AFD109"/>
      <c r="AFE109"/>
      <c r="AFF109"/>
      <c r="AFG109"/>
      <c r="AFH109"/>
      <c r="AFI109"/>
      <c r="AFJ109"/>
      <c r="AFK109"/>
      <c r="AFL109"/>
      <c r="AFM109"/>
      <c r="AFN109"/>
      <c r="AFO109"/>
      <c r="AFP109"/>
      <c r="AFQ109"/>
      <c r="AFR109"/>
      <c r="AFS109"/>
      <c r="AFT109"/>
      <c r="AFU109"/>
      <c r="AFV109"/>
      <c r="AFW109"/>
      <c r="AFX109"/>
      <c r="AFY109"/>
      <c r="AFZ109"/>
      <c r="AGA109"/>
      <c r="AGB109"/>
      <c r="AGC109"/>
      <c r="AGD109"/>
      <c r="AGE109"/>
      <c r="AGF109"/>
      <c r="AGG109"/>
      <c r="AGH109"/>
      <c r="AGI109"/>
      <c r="AGJ109"/>
      <c r="AGK109"/>
      <c r="AGL109"/>
      <c r="AGM109"/>
      <c r="AGN109"/>
      <c r="AGO109"/>
      <c r="AGP109"/>
      <c r="AGQ109"/>
      <c r="AGR109"/>
      <c r="AGS109"/>
      <c r="AGT109"/>
      <c r="AGU109"/>
      <c r="AGV109"/>
      <c r="AGW109"/>
      <c r="AGX109"/>
      <c r="AGY109"/>
      <c r="AGZ109"/>
      <c r="AHA109"/>
      <c r="AHB109"/>
      <c r="AHC109"/>
      <c r="AHD109"/>
      <c r="AHE109"/>
      <c r="AHF109"/>
      <c r="AHG109"/>
      <c r="AHH109"/>
      <c r="AHI109"/>
      <c r="AHJ109"/>
      <c r="AHK109"/>
      <c r="AHL109"/>
      <c r="AHM109"/>
      <c r="AHN109"/>
      <c r="AHO109"/>
      <c r="AHP109"/>
      <c r="AHQ109"/>
      <c r="AHR109"/>
      <c r="AHS109"/>
      <c r="AHT109"/>
      <c r="AHU109"/>
      <c r="AHV109"/>
      <c r="AHW109"/>
      <c r="AHX109"/>
      <c r="AHY109"/>
      <c r="AHZ109"/>
      <c r="AIA109"/>
      <c r="AIB109"/>
      <c r="AIC109"/>
      <c r="AID109"/>
      <c r="AIE109"/>
      <c r="AIF109"/>
      <c r="AIG109"/>
      <c r="AIH109"/>
      <c r="AII109"/>
      <c r="AIJ109"/>
      <c r="AIK109"/>
      <c r="AIL109"/>
      <c r="AIM109"/>
      <c r="AIN109"/>
      <c r="AIO109"/>
      <c r="AIP109"/>
      <c r="AIQ109"/>
      <c r="AIR109"/>
      <c r="AIS109"/>
      <c r="AIT109"/>
      <c r="AIU109"/>
      <c r="AIV109"/>
      <c r="AIW109"/>
      <c r="AIX109"/>
      <c r="AIY109"/>
      <c r="AIZ109"/>
      <c r="AJA109"/>
      <c r="AJB109"/>
      <c r="AJC109"/>
      <c r="AJD109"/>
      <c r="AJE109"/>
      <c r="AJF109"/>
      <c r="AJG109"/>
      <c r="AJH109"/>
      <c r="AJI109"/>
      <c r="AJJ109"/>
      <c r="AJK109"/>
      <c r="AJL109"/>
      <c r="AJM109"/>
      <c r="AJN109"/>
      <c r="AJO109"/>
      <c r="AJP109"/>
      <c r="AJQ109"/>
      <c r="AJR109"/>
      <c r="AJS109"/>
      <c r="AJT109"/>
      <c r="AJU109"/>
      <c r="AJV109"/>
      <c r="AJW109"/>
      <c r="AJX109"/>
      <c r="AJY109"/>
      <c r="AJZ109"/>
      <c r="AKA109"/>
      <c r="AKB109"/>
      <c r="AKC109"/>
      <c r="AKD109"/>
      <c r="AKE109"/>
      <c r="AKF109"/>
      <c r="AKG109"/>
      <c r="AKH109"/>
      <c r="AKI109"/>
      <c r="AKJ109"/>
      <c r="AKK109"/>
      <c r="AKL109"/>
      <c r="AKM109"/>
      <c r="AKN109"/>
      <c r="AKO109"/>
      <c r="AKP109"/>
      <c r="AKQ109"/>
      <c r="AKR109"/>
      <c r="AKS109"/>
      <c r="AKT109"/>
      <c r="AKU109"/>
      <c r="AKV109"/>
      <c r="AKW109"/>
      <c r="AKX109"/>
      <c r="AKY109"/>
      <c r="AKZ109"/>
      <c r="ALA109"/>
      <c r="ALB109"/>
      <c r="ALC109"/>
      <c r="ALD109"/>
      <c r="ALE109"/>
      <c r="ALF109"/>
      <c r="ALG109"/>
      <c r="ALH109"/>
      <c r="ALI109"/>
      <c r="ALJ109"/>
      <c r="ALK109"/>
      <c r="ALL109"/>
      <c r="ALM109"/>
      <c r="ALN109"/>
      <c r="ALO109"/>
      <c r="ALP109"/>
      <c r="ALQ109"/>
      <c r="ALR109"/>
      <c r="ALS109"/>
      <c r="ALT109"/>
      <c r="ALU109"/>
      <c r="ALV109"/>
      <c r="ALW109"/>
      <c r="ALX109"/>
      <c r="ALY109"/>
      <c r="ALZ109"/>
      <c r="AMA109"/>
      <c r="AMB109"/>
      <c r="AMC109"/>
      <c r="AMD109"/>
      <c r="AME109"/>
      <c r="AMF109"/>
      <c r="AMG109"/>
      <c r="AMH109"/>
      <c r="AMI109"/>
      <c r="AMJ109"/>
    </row>
    <row r="110" spans="1:1025" x14ac:dyDescent="0.2">
      <c r="A110" s="250" t="s">
        <v>223</v>
      </c>
      <c r="B110" s="62" t="s">
        <v>53</v>
      </c>
      <c r="C110" s="78">
        <f>B106</f>
        <v>1520</v>
      </c>
      <c r="D110" s="109">
        <f>IFERROR(+D109/C109,"-")</f>
        <v>1.24</v>
      </c>
      <c r="E110" s="64">
        <f>IFERROR(C110*D110,"-")</f>
        <v>1884.8</v>
      </c>
      <c r="F110"/>
      <c r="H110" s="65"/>
      <c r="I110" s="97"/>
      <c r="J110" s="97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  <c r="IZ110"/>
      <c r="JA110"/>
      <c r="JB110"/>
      <c r="JC110"/>
      <c r="JD110"/>
      <c r="JE110"/>
      <c r="JF110"/>
      <c r="JG110"/>
      <c r="JH110"/>
      <c r="JI110"/>
      <c r="JJ110"/>
      <c r="JK110"/>
      <c r="JL110"/>
      <c r="JM110"/>
      <c r="JN110"/>
      <c r="JO110"/>
      <c r="JP110"/>
      <c r="JQ110"/>
      <c r="JR110"/>
      <c r="JS110"/>
      <c r="JT110"/>
      <c r="JU110"/>
      <c r="JV110"/>
      <c r="JW110"/>
      <c r="JX110"/>
      <c r="JY110"/>
      <c r="JZ110"/>
      <c r="KA110"/>
      <c r="KB110"/>
      <c r="KC110"/>
      <c r="KD110"/>
      <c r="KE110"/>
      <c r="KF110"/>
      <c r="KG110"/>
      <c r="KH110"/>
      <c r="KI110"/>
      <c r="KJ110"/>
      <c r="KK110"/>
      <c r="KL110"/>
      <c r="KM110"/>
      <c r="KN110"/>
      <c r="KO110"/>
      <c r="KP110"/>
      <c r="KQ110"/>
      <c r="KR110"/>
      <c r="KS110"/>
      <c r="KT110"/>
      <c r="KU110"/>
      <c r="KV110"/>
      <c r="KW110"/>
      <c r="KX110"/>
      <c r="KY110"/>
      <c r="KZ110"/>
      <c r="LA110"/>
      <c r="LB110"/>
      <c r="LC110"/>
      <c r="LD110"/>
      <c r="LE110"/>
      <c r="LF110"/>
      <c r="LG110"/>
      <c r="LH110"/>
      <c r="LI110"/>
      <c r="LJ110"/>
      <c r="LK110"/>
      <c r="LL110"/>
      <c r="LM110"/>
      <c r="LN110"/>
      <c r="LO110"/>
      <c r="LP110"/>
      <c r="LQ110"/>
      <c r="LR110"/>
      <c r="LS110"/>
      <c r="LT110"/>
      <c r="LU110"/>
      <c r="LV110"/>
      <c r="LW110"/>
      <c r="LX110"/>
      <c r="LY110"/>
      <c r="LZ110"/>
      <c r="MA110"/>
      <c r="MB110"/>
      <c r="MC110"/>
      <c r="MD110"/>
      <c r="ME110"/>
      <c r="MF110"/>
      <c r="MG110"/>
      <c r="MH110"/>
      <c r="MI110"/>
      <c r="MJ110"/>
      <c r="MK110"/>
      <c r="ML110"/>
      <c r="MM110"/>
      <c r="MN110"/>
      <c r="MO110"/>
      <c r="MP110"/>
      <c r="MQ110"/>
      <c r="MR110"/>
      <c r="MS110"/>
      <c r="MT110"/>
      <c r="MU110"/>
      <c r="MV110"/>
      <c r="MW110"/>
      <c r="MX110"/>
      <c r="MY110"/>
      <c r="MZ110"/>
      <c r="NA110"/>
      <c r="NB110"/>
      <c r="NC110"/>
      <c r="ND110"/>
      <c r="NE110"/>
      <c r="NF110"/>
      <c r="NG110"/>
      <c r="NH110"/>
      <c r="NI110"/>
      <c r="NJ110"/>
      <c r="NK110"/>
      <c r="NL110"/>
      <c r="NM110"/>
      <c r="NN110"/>
      <c r="NO110"/>
      <c r="NP110"/>
      <c r="NQ110"/>
      <c r="NR110"/>
      <c r="NS110"/>
      <c r="NT110"/>
      <c r="NU110"/>
      <c r="NV110"/>
      <c r="NW110"/>
      <c r="NX110"/>
      <c r="NY110"/>
      <c r="NZ110"/>
      <c r="OA110"/>
      <c r="OB110"/>
      <c r="OC110"/>
      <c r="OD110"/>
      <c r="OE110"/>
      <c r="OF110"/>
      <c r="OG110"/>
      <c r="OH110"/>
      <c r="OI110"/>
      <c r="OJ110"/>
      <c r="OK110"/>
      <c r="OL110"/>
      <c r="OM110"/>
      <c r="ON110"/>
      <c r="OO110"/>
      <c r="OP110"/>
      <c r="OQ110"/>
      <c r="OR110"/>
      <c r="OS110"/>
      <c r="OT110"/>
      <c r="OU110"/>
      <c r="OV110"/>
      <c r="OW110"/>
      <c r="OX110"/>
      <c r="OY110"/>
      <c r="OZ110"/>
      <c r="PA110"/>
      <c r="PB110"/>
      <c r="PC110"/>
      <c r="PD110"/>
      <c r="PE110"/>
      <c r="PF110"/>
      <c r="PG110"/>
      <c r="PH110"/>
      <c r="PI110"/>
      <c r="PJ110"/>
      <c r="PK110"/>
      <c r="PL110"/>
      <c r="PM110"/>
      <c r="PN110"/>
      <c r="PO110"/>
      <c r="PP110"/>
      <c r="PQ110"/>
      <c r="PR110"/>
      <c r="PS110"/>
      <c r="PT110"/>
      <c r="PU110"/>
      <c r="PV110"/>
      <c r="PW110"/>
      <c r="PX110"/>
      <c r="PY110"/>
      <c r="PZ110"/>
      <c r="QA110"/>
      <c r="QB110"/>
      <c r="QC110"/>
      <c r="QD110"/>
      <c r="QE110"/>
      <c r="QF110"/>
      <c r="QG110"/>
      <c r="QH110"/>
      <c r="QI110"/>
      <c r="QJ110"/>
      <c r="QK110"/>
      <c r="QL110"/>
      <c r="QM110"/>
      <c r="QN110"/>
      <c r="QO110"/>
      <c r="QP110"/>
      <c r="QQ110"/>
      <c r="QR110"/>
      <c r="QS110"/>
      <c r="QT110"/>
      <c r="QU110"/>
      <c r="QV110"/>
      <c r="QW110"/>
      <c r="QX110"/>
      <c r="QY110"/>
      <c r="QZ110"/>
      <c r="RA110"/>
      <c r="RB110"/>
      <c r="RC110"/>
      <c r="RD110"/>
      <c r="RE110"/>
      <c r="RF110"/>
      <c r="RG110"/>
      <c r="RH110"/>
      <c r="RI110"/>
      <c r="RJ110"/>
      <c r="RK110"/>
      <c r="RL110"/>
      <c r="RM110"/>
      <c r="RN110"/>
      <c r="RO110"/>
      <c r="RP110"/>
      <c r="RQ110"/>
      <c r="RR110"/>
      <c r="RS110"/>
      <c r="RT110"/>
      <c r="RU110"/>
      <c r="RV110"/>
      <c r="RW110"/>
      <c r="RX110"/>
      <c r="RY110"/>
      <c r="RZ110"/>
      <c r="SA110"/>
      <c r="SB110"/>
      <c r="SC110"/>
      <c r="SD110"/>
      <c r="SE110"/>
      <c r="SF110"/>
      <c r="SG110"/>
      <c r="SH110"/>
      <c r="SI110"/>
      <c r="SJ110"/>
      <c r="SK110"/>
      <c r="SL110"/>
      <c r="SM110"/>
      <c r="SN110"/>
      <c r="SO110"/>
      <c r="SP110"/>
      <c r="SQ110"/>
      <c r="SR110"/>
      <c r="SS110"/>
      <c r="ST110"/>
      <c r="SU110"/>
      <c r="SV110"/>
      <c r="SW110"/>
      <c r="SX110"/>
      <c r="SY110"/>
      <c r="SZ110"/>
      <c r="TA110"/>
      <c r="TB110"/>
      <c r="TC110"/>
      <c r="TD110"/>
      <c r="TE110"/>
      <c r="TF110"/>
      <c r="TG110"/>
      <c r="TH110"/>
      <c r="TI110"/>
      <c r="TJ110"/>
      <c r="TK110"/>
      <c r="TL110"/>
      <c r="TM110"/>
      <c r="TN110"/>
      <c r="TO110"/>
      <c r="TP110"/>
      <c r="TQ110"/>
      <c r="TR110"/>
      <c r="TS110"/>
      <c r="TT110"/>
      <c r="TU110"/>
      <c r="TV110"/>
      <c r="TW110"/>
      <c r="TX110"/>
      <c r="TY110"/>
      <c r="TZ110"/>
      <c r="UA110"/>
      <c r="UB110"/>
      <c r="UC110"/>
      <c r="UD110"/>
      <c r="UE110"/>
      <c r="UF110"/>
      <c r="UG110"/>
      <c r="UH110"/>
      <c r="UI110"/>
      <c r="UJ110"/>
      <c r="UK110"/>
      <c r="UL110"/>
      <c r="UM110"/>
      <c r="UN110"/>
      <c r="UO110"/>
      <c r="UP110"/>
      <c r="UQ110"/>
      <c r="UR110"/>
      <c r="US110"/>
      <c r="UT110"/>
      <c r="UU110"/>
      <c r="UV110"/>
      <c r="UW110"/>
      <c r="UX110"/>
      <c r="UY110"/>
      <c r="UZ110"/>
      <c r="VA110"/>
      <c r="VB110"/>
      <c r="VC110"/>
      <c r="VD110"/>
      <c r="VE110"/>
      <c r="VF110"/>
      <c r="VG110"/>
      <c r="VH110"/>
      <c r="VI110"/>
      <c r="VJ110"/>
      <c r="VK110"/>
      <c r="VL110"/>
      <c r="VM110"/>
      <c r="VN110"/>
      <c r="VO110"/>
      <c r="VP110"/>
      <c r="VQ110"/>
      <c r="VR110"/>
      <c r="VS110"/>
      <c r="VT110"/>
      <c r="VU110"/>
      <c r="VV110"/>
      <c r="VW110"/>
      <c r="VX110"/>
      <c r="VY110"/>
      <c r="VZ110"/>
      <c r="WA110"/>
      <c r="WB110"/>
      <c r="WC110"/>
      <c r="WD110"/>
      <c r="WE110"/>
      <c r="WF110"/>
      <c r="WG110"/>
      <c r="WH110"/>
      <c r="WI110"/>
      <c r="WJ110"/>
      <c r="WK110"/>
      <c r="WL110"/>
      <c r="WM110"/>
      <c r="WN110"/>
      <c r="WO110"/>
      <c r="WP110"/>
      <c r="WQ110"/>
      <c r="WR110"/>
      <c r="WS110"/>
      <c r="WT110"/>
      <c r="WU110"/>
      <c r="WV110"/>
      <c r="WW110"/>
      <c r="WX110"/>
      <c r="WY110"/>
      <c r="WZ110"/>
      <c r="XA110"/>
      <c r="XB110"/>
      <c r="XC110"/>
      <c r="XD110"/>
      <c r="XE110"/>
      <c r="XF110"/>
      <c r="XG110"/>
      <c r="XH110"/>
      <c r="XI110"/>
      <c r="XJ110"/>
      <c r="XK110"/>
      <c r="XL110"/>
      <c r="XM110"/>
      <c r="XN110"/>
      <c r="XO110"/>
      <c r="XP110"/>
      <c r="XQ110"/>
      <c r="XR110"/>
      <c r="XS110"/>
      <c r="XT110"/>
      <c r="XU110"/>
      <c r="XV110"/>
      <c r="XW110"/>
      <c r="XX110"/>
      <c r="XY110"/>
      <c r="XZ110"/>
      <c r="YA110"/>
      <c r="YB110"/>
      <c r="YC110"/>
      <c r="YD110"/>
      <c r="YE110"/>
      <c r="YF110"/>
      <c r="YG110"/>
      <c r="YH110"/>
      <c r="YI110"/>
      <c r="YJ110"/>
      <c r="YK110"/>
      <c r="YL110"/>
      <c r="YM110"/>
      <c r="YN110"/>
      <c r="YO110"/>
      <c r="YP110"/>
      <c r="YQ110"/>
      <c r="YR110"/>
      <c r="YS110"/>
      <c r="YT110"/>
      <c r="YU110"/>
      <c r="YV110"/>
      <c r="YW110"/>
      <c r="YX110"/>
      <c r="YY110"/>
      <c r="YZ110"/>
      <c r="ZA110"/>
      <c r="ZB110"/>
      <c r="ZC110"/>
      <c r="ZD110"/>
      <c r="ZE110"/>
      <c r="ZF110"/>
      <c r="ZG110"/>
      <c r="ZH110"/>
      <c r="ZI110"/>
      <c r="ZJ110"/>
      <c r="ZK110"/>
      <c r="ZL110"/>
      <c r="ZM110"/>
      <c r="ZN110"/>
      <c r="ZO110"/>
      <c r="ZP110"/>
      <c r="ZQ110"/>
      <c r="ZR110"/>
      <c r="ZS110"/>
      <c r="ZT110"/>
      <c r="ZU110"/>
      <c r="ZV110"/>
      <c r="ZW110"/>
      <c r="ZX110"/>
      <c r="ZY110"/>
      <c r="ZZ110"/>
      <c r="AAA110"/>
      <c r="AAB110"/>
      <c r="AAC110"/>
      <c r="AAD110"/>
      <c r="AAE110"/>
      <c r="AAF110"/>
      <c r="AAG110"/>
      <c r="AAH110"/>
      <c r="AAI110"/>
      <c r="AAJ110"/>
      <c r="AAK110"/>
      <c r="AAL110"/>
      <c r="AAM110"/>
      <c r="AAN110"/>
      <c r="AAO110"/>
      <c r="AAP110"/>
      <c r="AAQ110"/>
      <c r="AAR110"/>
      <c r="AAS110"/>
      <c r="AAT110"/>
      <c r="AAU110"/>
      <c r="AAV110"/>
      <c r="AAW110"/>
      <c r="AAX110"/>
      <c r="AAY110"/>
      <c r="AAZ110"/>
      <c r="ABA110"/>
      <c r="ABB110"/>
      <c r="ABC110"/>
      <c r="ABD110"/>
      <c r="ABE110"/>
      <c r="ABF110"/>
      <c r="ABG110"/>
      <c r="ABH110"/>
      <c r="ABI110"/>
      <c r="ABJ110"/>
      <c r="ABK110"/>
      <c r="ABL110"/>
      <c r="ABM110"/>
      <c r="ABN110"/>
      <c r="ABO110"/>
      <c r="ABP110"/>
      <c r="ABQ110"/>
      <c r="ABR110"/>
      <c r="ABS110"/>
      <c r="ABT110"/>
      <c r="ABU110"/>
      <c r="ABV110"/>
      <c r="ABW110"/>
      <c r="ABX110"/>
      <c r="ABY110"/>
      <c r="ABZ110"/>
      <c r="ACA110"/>
      <c r="ACB110"/>
      <c r="ACC110"/>
      <c r="ACD110"/>
      <c r="ACE110"/>
      <c r="ACF110"/>
      <c r="ACG110"/>
      <c r="ACH110"/>
      <c r="ACI110"/>
      <c r="ACJ110"/>
      <c r="ACK110"/>
      <c r="ACL110"/>
      <c r="ACM110"/>
      <c r="ACN110"/>
      <c r="ACO110"/>
      <c r="ACP110"/>
      <c r="ACQ110"/>
      <c r="ACR110"/>
      <c r="ACS110"/>
      <c r="ACT110"/>
      <c r="ACU110"/>
      <c r="ACV110"/>
      <c r="ACW110"/>
      <c r="ACX110"/>
      <c r="ACY110"/>
      <c r="ACZ110"/>
      <c r="ADA110"/>
      <c r="ADB110"/>
      <c r="ADC110"/>
      <c r="ADD110"/>
      <c r="ADE110"/>
      <c r="ADF110"/>
      <c r="ADG110"/>
      <c r="ADH110"/>
      <c r="ADI110"/>
      <c r="ADJ110"/>
      <c r="ADK110"/>
      <c r="ADL110"/>
      <c r="ADM110"/>
      <c r="ADN110"/>
      <c r="ADO110"/>
      <c r="ADP110"/>
      <c r="ADQ110"/>
      <c r="ADR110"/>
      <c r="ADS110"/>
      <c r="ADT110"/>
      <c r="ADU110"/>
      <c r="ADV110"/>
      <c r="ADW110"/>
      <c r="ADX110"/>
      <c r="ADY110"/>
      <c r="ADZ110"/>
      <c r="AEA110"/>
      <c r="AEB110"/>
      <c r="AEC110"/>
      <c r="AED110"/>
      <c r="AEE110"/>
      <c r="AEF110"/>
      <c r="AEG110"/>
      <c r="AEH110"/>
      <c r="AEI110"/>
      <c r="AEJ110"/>
      <c r="AEK110"/>
      <c r="AEL110"/>
      <c r="AEM110"/>
      <c r="AEN110"/>
      <c r="AEO110"/>
      <c r="AEP110"/>
      <c r="AEQ110"/>
      <c r="AER110"/>
      <c r="AES110"/>
      <c r="AET110"/>
      <c r="AEU110"/>
      <c r="AEV110"/>
      <c r="AEW110"/>
      <c r="AEX110"/>
      <c r="AEY110"/>
      <c r="AEZ110"/>
      <c r="AFA110"/>
      <c r="AFB110"/>
      <c r="AFC110"/>
      <c r="AFD110"/>
      <c r="AFE110"/>
      <c r="AFF110"/>
      <c r="AFG110"/>
      <c r="AFH110"/>
      <c r="AFI110"/>
      <c r="AFJ110"/>
      <c r="AFK110"/>
      <c r="AFL110"/>
      <c r="AFM110"/>
      <c r="AFN110"/>
      <c r="AFO110"/>
      <c r="AFP110"/>
      <c r="AFQ110"/>
      <c r="AFR110"/>
      <c r="AFS110"/>
      <c r="AFT110"/>
      <c r="AFU110"/>
      <c r="AFV110"/>
      <c r="AFW110"/>
      <c r="AFX110"/>
      <c r="AFY110"/>
      <c r="AFZ110"/>
      <c r="AGA110"/>
      <c r="AGB110"/>
      <c r="AGC110"/>
      <c r="AGD110"/>
      <c r="AGE110"/>
      <c r="AGF110"/>
      <c r="AGG110"/>
      <c r="AGH110"/>
      <c r="AGI110"/>
      <c r="AGJ110"/>
      <c r="AGK110"/>
      <c r="AGL110"/>
      <c r="AGM110"/>
      <c r="AGN110"/>
      <c r="AGO110"/>
      <c r="AGP110"/>
      <c r="AGQ110"/>
      <c r="AGR110"/>
      <c r="AGS110"/>
      <c r="AGT110"/>
      <c r="AGU110"/>
      <c r="AGV110"/>
      <c r="AGW110"/>
      <c r="AGX110"/>
      <c r="AGY110"/>
      <c r="AGZ110"/>
      <c r="AHA110"/>
      <c r="AHB110"/>
      <c r="AHC110"/>
      <c r="AHD110"/>
      <c r="AHE110"/>
      <c r="AHF110"/>
      <c r="AHG110"/>
      <c r="AHH110"/>
      <c r="AHI110"/>
      <c r="AHJ110"/>
      <c r="AHK110"/>
      <c r="AHL110"/>
      <c r="AHM110"/>
      <c r="AHN110"/>
      <c r="AHO110"/>
      <c r="AHP110"/>
      <c r="AHQ110"/>
      <c r="AHR110"/>
      <c r="AHS110"/>
      <c r="AHT110"/>
      <c r="AHU110"/>
      <c r="AHV110"/>
      <c r="AHW110"/>
      <c r="AHX110"/>
      <c r="AHY110"/>
      <c r="AHZ110"/>
      <c r="AIA110"/>
      <c r="AIB110"/>
      <c r="AIC110"/>
      <c r="AID110"/>
      <c r="AIE110"/>
      <c r="AIF110"/>
      <c r="AIG110"/>
      <c r="AIH110"/>
      <c r="AII110"/>
      <c r="AIJ110"/>
      <c r="AIK110"/>
      <c r="AIL110"/>
      <c r="AIM110"/>
      <c r="AIN110"/>
      <c r="AIO110"/>
      <c r="AIP110"/>
      <c r="AIQ110"/>
      <c r="AIR110"/>
      <c r="AIS110"/>
      <c r="AIT110"/>
      <c r="AIU110"/>
      <c r="AIV110"/>
      <c r="AIW110"/>
      <c r="AIX110"/>
      <c r="AIY110"/>
      <c r="AIZ110"/>
      <c r="AJA110"/>
      <c r="AJB110"/>
      <c r="AJC110"/>
      <c r="AJD110"/>
      <c r="AJE110"/>
      <c r="AJF110"/>
      <c r="AJG110"/>
      <c r="AJH110"/>
      <c r="AJI110"/>
      <c r="AJJ110"/>
      <c r="AJK110"/>
      <c r="AJL110"/>
      <c r="AJM110"/>
      <c r="AJN110"/>
      <c r="AJO110"/>
      <c r="AJP110"/>
      <c r="AJQ110"/>
      <c r="AJR110"/>
      <c r="AJS110"/>
      <c r="AJT110"/>
      <c r="AJU110"/>
      <c r="AJV110"/>
      <c r="AJW110"/>
      <c r="AJX110"/>
      <c r="AJY110"/>
      <c r="AJZ110"/>
      <c r="AKA110"/>
      <c r="AKB110"/>
      <c r="AKC110"/>
      <c r="AKD110"/>
      <c r="AKE110"/>
      <c r="AKF110"/>
      <c r="AKG110"/>
      <c r="AKH110"/>
      <c r="AKI110"/>
      <c r="AKJ110"/>
      <c r="AKK110"/>
      <c r="AKL110"/>
      <c r="AKM110"/>
      <c r="AKN110"/>
      <c r="AKO110"/>
      <c r="AKP110"/>
      <c r="AKQ110"/>
      <c r="AKR110"/>
      <c r="AKS110"/>
      <c r="AKT110"/>
      <c r="AKU110"/>
      <c r="AKV110"/>
      <c r="AKW110"/>
      <c r="AKX110"/>
      <c r="AKY110"/>
      <c r="AKZ110"/>
      <c r="ALA110"/>
      <c r="ALB110"/>
      <c r="ALC110"/>
      <c r="ALD110"/>
      <c r="ALE110"/>
      <c r="ALF110"/>
      <c r="ALG110"/>
      <c r="ALH110"/>
      <c r="ALI110"/>
      <c r="ALJ110"/>
      <c r="ALK110"/>
      <c r="ALL110"/>
      <c r="ALM110"/>
      <c r="ALN110"/>
      <c r="ALO110"/>
      <c r="ALP110"/>
      <c r="ALQ110"/>
      <c r="ALR110"/>
      <c r="ALS110"/>
      <c r="ALT110"/>
      <c r="ALU110"/>
      <c r="ALV110"/>
      <c r="ALW110"/>
      <c r="ALX110"/>
      <c r="ALY110"/>
      <c r="ALZ110"/>
      <c r="AMA110"/>
      <c r="AMB110"/>
      <c r="AMC110"/>
      <c r="AMD110"/>
      <c r="AME110"/>
      <c r="AMF110"/>
      <c r="AMG110"/>
      <c r="AMH110"/>
      <c r="AMI110"/>
      <c r="AMJ110"/>
    </row>
    <row r="111" spans="1:1025" x14ac:dyDescent="0.2">
      <c r="A111" s="61" t="s">
        <v>54</v>
      </c>
      <c r="B111" s="62" t="s">
        <v>55</v>
      </c>
      <c r="C111" s="110">
        <v>0.8</v>
      </c>
      <c r="D111" s="64">
        <v>50.8</v>
      </c>
      <c r="E111" s="64"/>
      <c r="F111"/>
      <c r="H111" s="65"/>
      <c r="I111" s="97"/>
      <c r="J111" s="97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  <c r="IZ111"/>
      <c r="JA111"/>
      <c r="JB111"/>
      <c r="JC111"/>
      <c r="JD111"/>
      <c r="JE111"/>
      <c r="JF111"/>
      <c r="JG111"/>
      <c r="JH111"/>
      <c r="JI111"/>
      <c r="JJ111"/>
      <c r="JK111"/>
      <c r="JL111"/>
      <c r="JM111"/>
      <c r="JN111"/>
      <c r="JO111"/>
      <c r="JP111"/>
      <c r="JQ111"/>
      <c r="JR111"/>
      <c r="JS111"/>
      <c r="JT111"/>
      <c r="JU111"/>
      <c r="JV111"/>
      <c r="JW111"/>
      <c r="JX111"/>
      <c r="JY111"/>
      <c r="JZ111"/>
      <c r="KA111"/>
      <c r="KB111"/>
      <c r="KC111"/>
      <c r="KD111"/>
      <c r="KE111"/>
      <c r="KF111"/>
      <c r="KG111"/>
      <c r="KH111"/>
      <c r="KI111"/>
      <c r="KJ111"/>
      <c r="KK111"/>
      <c r="KL111"/>
      <c r="KM111"/>
      <c r="KN111"/>
      <c r="KO111"/>
      <c r="KP111"/>
      <c r="KQ111"/>
      <c r="KR111"/>
      <c r="KS111"/>
      <c r="KT111"/>
      <c r="KU111"/>
      <c r="KV111"/>
      <c r="KW111"/>
      <c r="KX111"/>
      <c r="KY111"/>
      <c r="KZ111"/>
      <c r="LA111"/>
      <c r="LB111"/>
      <c r="LC111"/>
      <c r="LD111"/>
      <c r="LE111"/>
      <c r="LF111"/>
      <c r="LG111"/>
      <c r="LH111"/>
      <c r="LI111"/>
      <c r="LJ111"/>
      <c r="LK111"/>
      <c r="LL111"/>
      <c r="LM111"/>
      <c r="LN111"/>
      <c r="LO111"/>
      <c r="LP111"/>
      <c r="LQ111"/>
      <c r="LR111"/>
      <c r="LS111"/>
      <c r="LT111"/>
      <c r="LU111"/>
      <c r="LV111"/>
      <c r="LW111"/>
      <c r="LX111"/>
      <c r="LY111"/>
      <c r="LZ111"/>
      <c r="MA111"/>
      <c r="MB111"/>
      <c r="MC111"/>
      <c r="MD111"/>
      <c r="ME111"/>
      <c r="MF111"/>
      <c r="MG111"/>
      <c r="MH111"/>
      <c r="MI111"/>
      <c r="MJ111"/>
      <c r="MK111"/>
      <c r="ML111"/>
      <c r="MM111"/>
      <c r="MN111"/>
      <c r="MO111"/>
      <c r="MP111"/>
      <c r="MQ111"/>
      <c r="MR111"/>
      <c r="MS111"/>
      <c r="MT111"/>
      <c r="MU111"/>
      <c r="MV111"/>
      <c r="MW111"/>
      <c r="MX111"/>
      <c r="MY111"/>
      <c r="MZ111"/>
      <c r="NA111"/>
      <c r="NB111"/>
      <c r="NC111"/>
      <c r="ND111"/>
      <c r="NE111"/>
      <c r="NF111"/>
      <c r="NG111"/>
      <c r="NH111"/>
      <c r="NI111"/>
      <c r="NJ111"/>
      <c r="NK111"/>
      <c r="NL111"/>
      <c r="NM111"/>
      <c r="NN111"/>
      <c r="NO111"/>
      <c r="NP111"/>
      <c r="NQ111"/>
      <c r="NR111"/>
      <c r="NS111"/>
      <c r="NT111"/>
      <c r="NU111"/>
      <c r="NV111"/>
      <c r="NW111"/>
      <c r="NX111"/>
      <c r="NY111"/>
      <c r="NZ111"/>
      <c r="OA111"/>
      <c r="OB111"/>
      <c r="OC111"/>
      <c r="OD111"/>
      <c r="OE111"/>
      <c r="OF111"/>
      <c r="OG111"/>
      <c r="OH111"/>
      <c r="OI111"/>
      <c r="OJ111"/>
      <c r="OK111"/>
      <c r="OL111"/>
      <c r="OM111"/>
      <c r="ON111"/>
      <c r="OO111"/>
      <c r="OP111"/>
      <c r="OQ111"/>
      <c r="OR111"/>
      <c r="OS111"/>
      <c r="OT111"/>
      <c r="OU111"/>
      <c r="OV111"/>
      <c r="OW111"/>
      <c r="OX111"/>
      <c r="OY111"/>
      <c r="OZ111"/>
      <c r="PA111"/>
      <c r="PB111"/>
      <c r="PC111"/>
      <c r="PD111"/>
      <c r="PE111"/>
      <c r="PF111"/>
      <c r="PG111"/>
      <c r="PH111"/>
      <c r="PI111"/>
      <c r="PJ111"/>
      <c r="PK111"/>
      <c r="PL111"/>
      <c r="PM111"/>
      <c r="PN111"/>
      <c r="PO111"/>
      <c r="PP111"/>
      <c r="PQ111"/>
      <c r="PR111"/>
      <c r="PS111"/>
      <c r="PT111"/>
      <c r="PU111"/>
      <c r="PV111"/>
      <c r="PW111"/>
      <c r="PX111"/>
      <c r="PY111"/>
      <c r="PZ111"/>
      <c r="QA111"/>
      <c r="QB111"/>
      <c r="QC111"/>
      <c r="QD111"/>
      <c r="QE111"/>
      <c r="QF111"/>
      <c r="QG111"/>
      <c r="QH111"/>
      <c r="QI111"/>
      <c r="QJ111"/>
      <c r="QK111"/>
      <c r="QL111"/>
      <c r="QM111"/>
      <c r="QN111"/>
      <c r="QO111"/>
      <c r="QP111"/>
      <c r="QQ111"/>
      <c r="QR111"/>
      <c r="QS111"/>
      <c r="QT111"/>
      <c r="QU111"/>
      <c r="QV111"/>
      <c r="QW111"/>
      <c r="QX111"/>
      <c r="QY111"/>
      <c r="QZ111"/>
      <c r="RA111"/>
      <c r="RB111"/>
      <c r="RC111"/>
      <c r="RD111"/>
      <c r="RE111"/>
      <c r="RF111"/>
      <c r="RG111"/>
      <c r="RH111"/>
      <c r="RI111"/>
      <c r="RJ111"/>
      <c r="RK111"/>
      <c r="RL111"/>
      <c r="RM111"/>
      <c r="RN111"/>
      <c r="RO111"/>
      <c r="RP111"/>
      <c r="RQ111"/>
      <c r="RR111"/>
      <c r="RS111"/>
      <c r="RT111"/>
      <c r="RU111"/>
      <c r="RV111"/>
      <c r="RW111"/>
      <c r="RX111"/>
      <c r="RY111"/>
      <c r="RZ111"/>
      <c r="SA111"/>
      <c r="SB111"/>
      <c r="SC111"/>
      <c r="SD111"/>
      <c r="SE111"/>
      <c r="SF111"/>
      <c r="SG111"/>
      <c r="SH111"/>
      <c r="SI111"/>
      <c r="SJ111"/>
      <c r="SK111"/>
      <c r="SL111"/>
      <c r="SM111"/>
      <c r="SN111"/>
      <c r="SO111"/>
      <c r="SP111"/>
      <c r="SQ111"/>
      <c r="SR111"/>
      <c r="SS111"/>
      <c r="ST111"/>
      <c r="SU111"/>
      <c r="SV111"/>
      <c r="SW111"/>
      <c r="SX111"/>
      <c r="SY111"/>
      <c r="SZ111"/>
      <c r="TA111"/>
      <c r="TB111"/>
      <c r="TC111"/>
      <c r="TD111"/>
      <c r="TE111"/>
      <c r="TF111"/>
      <c r="TG111"/>
      <c r="TH111"/>
      <c r="TI111"/>
      <c r="TJ111"/>
      <c r="TK111"/>
      <c r="TL111"/>
      <c r="TM111"/>
      <c r="TN111"/>
      <c r="TO111"/>
      <c r="TP111"/>
      <c r="TQ111"/>
      <c r="TR111"/>
      <c r="TS111"/>
      <c r="TT111"/>
      <c r="TU111"/>
      <c r="TV111"/>
      <c r="TW111"/>
      <c r="TX111"/>
      <c r="TY111"/>
      <c r="TZ111"/>
      <c r="UA111"/>
      <c r="UB111"/>
      <c r="UC111"/>
      <c r="UD111"/>
      <c r="UE111"/>
      <c r="UF111"/>
      <c r="UG111"/>
      <c r="UH111"/>
      <c r="UI111"/>
      <c r="UJ111"/>
      <c r="UK111"/>
      <c r="UL111"/>
      <c r="UM111"/>
      <c r="UN111"/>
      <c r="UO111"/>
      <c r="UP111"/>
      <c r="UQ111"/>
      <c r="UR111"/>
      <c r="US111"/>
      <c r="UT111"/>
      <c r="UU111"/>
      <c r="UV111"/>
      <c r="UW111"/>
      <c r="UX111"/>
      <c r="UY111"/>
      <c r="UZ111"/>
      <c r="VA111"/>
      <c r="VB111"/>
      <c r="VC111"/>
      <c r="VD111"/>
      <c r="VE111"/>
      <c r="VF111"/>
      <c r="VG111"/>
      <c r="VH111"/>
      <c r="VI111"/>
      <c r="VJ111"/>
      <c r="VK111"/>
      <c r="VL111"/>
      <c r="VM111"/>
      <c r="VN111"/>
      <c r="VO111"/>
      <c r="VP111"/>
      <c r="VQ111"/>
      <c r="VR111"/>
      <c r="VS111"/>
      <c r="VT111"/>
      <c r="VU111"/>
      <c r="VV111"/>
      <c r="VW111"/>
      <c r="VX111"/>
      <c r="VY111"/>
      <c r="VZ111"/>
      <c r="WA111"/>
      <c r="WB111"/>
      <c r="WC111"/>
      <c r="WD111"/>
      <c r="WE111"/>
      <c r="WF111"/>
      <c r="WG111"/>
      <c r="WH111"/>
      <c r="WI111"/>
      <c r="WJ111"/>
      <c r="WK111"/>
      <c r="WL111"/>
      <c r="WM111"/>
      <c r="WN111"/>
      <c r="WO111"/>
      <c r="WP111"/>
      <c r="WQ111"/>
      <c r="WR111"/>
      <c r="WS111"/>
      <c r="WT111"/>
      <c r="WU111"/>
      <c r="WV111"/>
      <c r="WW111"/>
      <c r="WX111"/>
      <c r="WY111"/>
      <c r="WZ111"/>
      <c r="XA111"/>
      <c r="XB111"/>
      <c r="XC111"/>
      <c r="XD111"/>
      <c r="XE111"/>
      <c r="XF111"/>
      <c r="XG111"/>
      <c r="XH111"/>
      <c r="XI111"/>
      <c r="XJ111"/>
      <c r="XK111"/>
      <c r="XL111"/>
      <c r="XM111"/>
      <c r="XN111"/>
      <c r="XO111"/>
      <c r="XP111"/>
      <c r="XQ111"/>
      <c r="XR111"/>
      <c r="XS111"/>
      <c r="XT111"/>
      <c r="XU111"/>
      <c r="XV111"/>
      <c r="XW111"/>
      <c r="XX111"/>
      <c r="XY111"/>
      <c r="XZ111"/>
      <c r="YA111"/>
      <c r="YB111"/>
      <c r="YC111"/>
      <c r="YD111"/>
      <c r="YE111"/>
      <c r="YF111"/>
      <c r="YG111"/>
      <c r="YH111"/>
      <c r="YI111"/>
      <c r="YJ111"/>
      <c r="YK111"/>
      <c r="YL111"/>
      <c r="YM111"/>
      <c r="YN111"/>
      <c r="YO111"/>
      <c r="YP111"/>
      <c r="YQ111"/>
      <c r="YR111"/>
      <c r="YS111"/>
      <c r="YT111"/>
      <c r="YU111"/>
      <c r="YV111"/>
      <c r="YW111"/>
      <c r="YX111"/>
      <c r="YY111"/>
      <c r="YZ111"/>
      <c r="ZA111"/>
      <c r="ZB111"/>
      <c r="ZC111"/>
      <c r="ZD111"/>
      <c r="ZE111"/>
      <c r="ZF111"/>
      <c r="ZG111"/>
      <c r="ZH111"/>
      <c r="ZI111"/>
      <c r="ZJ111"/>
      <c r="ZK111"/>
      <c r="ZL111"/>
      <c r="ZM111"/>
      <c r="ZN111"/>
      <c r="ZO111"/>
      <c r="ZP111"/>
      <c r="ZQ111"/>
      <c r="ZR111"/>
      <c r="ZS111"/>
      <c r="ZT111"/>
      <c r="ZU111"/>
      <c r="ZV111"/>
      <c r="ZW111"/>
      <c r="ZX111"/>
      <c r="ZY111"/>
      <c r="ZZ111"/>
      <c r="AAA111"/>
      <c r="AAB111"/>
      <c r="AAC111"/>
      <c r="AAD111"/>
      <c r="AAE111"/>
      <c r="AAF111"/>
      <c r="AAG111"/>
      <c r="AAH111"/>
      <c r="AAI111"/>
      <c r="AAJ111"/>
      <c r="AAK111"/>
      <c r="AAL111"/>
      <c r="AAM111"/>
      <c r="AAN111"/>
      <c r="AAO111"/>
      <c r="AAP111"/>
      <c r="AAQ111"/>
      <c r="AAR111"/>
      <c r="AAS111"/>
      <c r="AAT111"/>
      <c r="AAU111"/>
      <c r="AAV111"/>
      <c r="AAW111"/>
      <c r="AAX111"/>
      <c r="AAY111"/>
      <c r="AAZ111"/>
      <c r="ABA111"/>
      <c r="ABB111"/>
      <c r="ABC111"/>
      <c r="ABD111"/>
      <c r="ABE111"/>
      <c r="ABF111"/>
      <c r="ABG111"/>
      <c r="ABH111"/>
      <c r="ABI111"/>
      <c r="ABJ111"/>
      <c r="ABK111"/>
      <c r="ABL111"/>
      <c r="ABM111"/>
      <c r="ABN111"/>
      <c r="ABO111"/>
      <c r="ABP111"/>
      <c r="ABQ111"/>
      <c r="ABR111"/>
      <c r="ABS111"/>
      <c r="ABT111"/>
      <c r="ABU111"/>
      <c r="ABV111"/>
      <c r="ABW111"/>
      <c r="ABX111"/>
      <c r="ABY111"/>
      <c r="ABZ111"/>
      <c r="ACA111"/>
      <c r="ACB111"/>
      <c r="ACC111"/>
      <c r="ACD111"/>
      <c r="ACE111"/>
      <c r="ACF111"/>
      <c r="ACG111"/>
      <c r="ACH111"/>
      <c r="ACI111"/>
      <c r="ACJ111"/>
      <c r="ACK111"/>
      <c r="ACL111"/>
      <c r="ACM111"/>
      <c r="ACN111"/>
      <c r="ACO111"/>
      <c r="ACP111"/>
      <c r="ACQ111"/>
      <c r="ACR111"/>
      <c r="ACS111"/>
      <c r="ACT111"/>
      <c r="ACU111"/>
      <c r="ACV111"/>
      <c r="ACW111"/>
      <c r="ACX111"/>
      <c r="ACY111"/>
      <c r="ACZ111"/>
      <c r="ADA111"/>
      <c r="ADB111"/>
      <c r="ADC111"/>
      <c r="ADD111"/>
      <c r="ADE111"/>
      <c r="ADF111"/>
      <c r="ADG111"/>
      <c r="ADH111"/>
      <c r="ADI111"/>
      <c r="ADJ111"/>
      <c r="ADK111"/>
      <c r="ADL111"/>
      <c r="ADM111"/>
      <c r="ADN111"/>
      <c r="ADO111"/>
      <c r="ADP111"/>
      <c r="ADQ111"/>
      <c r="ADR111"/>
      <c r="ADS111"/>
      <c r="ADT111"/>
      <c r="ADU111"/>
      <c r="ADV111"/>
      <c r="ADW111"/>
      <c r="ADX111"/>
      <c r="ADY111"/>
      <c r="ADZ111"/>
      <c r="AEA111"/>
      <c r="AEB111"/>
      <c r="AEC111"/>
      <c r="AED111"/>
      <c r="AEE111"/>
      <c r="AEF111"/>
      <c r="AEG111"/>
      <c r="AEH111"/>
      <c r="AEI111"/>
      <c r="AEJ111"/>
      <c r="AEK111"/>
      <c r="AEL111"/>
      <c r="AEM111"/>
      <c r="AEN111"/>
      <c r="AEO111"/>
      <c r="AEP111"/>
      <c r="AEQ111"/>
      <c r="AER111"/>
      <c r="AES111"/>
      <c r="AET111"/>
      <c r="AEU111"/>
      <c r="AEV111"/>
      <c r="AEW111"/>
      <c r="AEX111"/>
      <c r="AEY111"/>
      <c r="AEZ111"/>
      <c r="AFA111"/>
      <c r="AFB111"/>
      <c r="AFC111"/>
      <c r="AFD111"/>
      <c r="AFE111"/>
      <c r="AFF111"/>
      <c r="AFG111"/>
      <c r="AFH111"/>
      <c r="AFI111"/>
      <c r="AFJ111"/>
      <c r="AFK111"/>
      <c r="AFL111"/>
      <c r="AFM111"/>
      <c r="AFN111"/>
      <c r="AFO111"/>
      <c r="AFP111"/>
      <c r="AFQ111"/>
      <c r="AFR111"/>
      <c r="AFS111"/>
      <c r="AFT111"/>
      <c r="AFU111"/>
      <c r="AFV111"/>
      <c r="AFW111"/>
      <c r="AFX111"/>
      <c r="AFY111"/>
      <c r="AFZ111"/>
      <c r="AGA111"/>
      <c r="AGB111"/>
      <c r="AGC111"/>
      <c r="AGD111"/>
      <c r="AGE111"/>
      <c r="AGF111"/>
      <c r="AGG111"/>
      <c r="AGH111"/>
      <c r="AGI111"/>
      <c r="AGJ111"/>
      <c r="AGK111"/>
      <c r="AGL111"/>
      <c r="AGM111"/>
      <c r="AGN111"/>
      <c r="AGO111"/>
      <c r="AGP111"/>
      <c r="AGQ111"/>
      <c r="AGR111"/>
      <c r="AGS111"/>
      <c r="AGT111"/>
      <c r="AGU111"/>
      <c r="AGV111"/>
      <c r="AGW111"/>
      <c r="AGX111"/>
      <c r="AGY111"/>
      <c r="AGZ111"/>
      <c r="AHA111"/>
      <c r="AHB111"/>
      <c r="AHC111"/>
      <c r="AHD111"/>
      <c r="AHE111"/>
      <c r="AHF111"/>
      <c r="AHG111"/>
      <c r="AHH111"/>
      <c r="AHI111"/>
      <c r="AHJ111"/>
      <c r="AHK111"/>
      <c r="AHL111"/>
      <c r="AHM111"/>
      <c r="AHN111"/>
      <c r="AHO111"/>
      <c r="AHP111"/>
      <c r="AHQ111"/>
      <c r="AHR111"/>
      <c r="AHS111"/>
      <c r="AHT111"/>
      <c r="AHU111"/>
      <c r="AHV111"/>
      <c r="AHW111"/>
      <c r="AHX111"/>
      <c r="AHY111"/>
      <c r="AHZ111"/>
      <c r="AIA111"/>
      <c r="AIB111"/>
      <c r="AIC111"/>
      <c r="AID111"/>
      <c r="AIE111"/>
      <c r="AIF111"/>
      <c r="AIG111"/>
      <c r="AIH111"/>
      <c r="AII111"/>
      <c r="AIJ111"/>
      <c r="AIK111"/>
      <c r="AIL111"/>
      <c r="AIM111"/>
      <c r="AIN111"/>
      <c r="AIO111"/>
      <c r="AIP111"/>
      <c r="AIQ111"/>
      <c r="AIR111"/>
      <c r="AIS111"/>
      <c r="AIT111"/>
      <c r="AIU111"/>
      <c r="AIV111"/>
      <c r="AIW111"/>
      <c r="AIX111"/>
      <c r="AIY111"/>
      <c r="AIZ111"/>
      <c r="AJA111"/>
      <c r="AJB111"/>
      <c r="AJC111"/>
      <c r="AJD111"/>
      <c r="AJE111"/>
      <c r="AJF111"/>
      <c r="AJG111"/>
      <c r="AJH111"/>
      <c r="AJI111"/>
      <c r="AJJ111"/>
      <c r="AJK111"/>
      <c r="AJL111"/>
      <c r="AJM111"/>
      <c r="AJN111"/>
      <c r="AJO111"/>
      <c r="AJP111"/>
      <c r="AJQ111"/>
      <c r="AJR111"/>
      <c r="AJS111"/>
      <c r="AJT111"/>
      <c r="AJU111"/>
      <c r="AJV111"/>
      <c r="AJW111"/>
      <c r="AJX111"/>
      <c r="AJY111"/>
      <c r="AJZ111"/>
      <c r="AKA111"/>
      <c r="AKB111"/>
      <c r="AKC111"/>
      <c r="AKD111"/>
      <c r="AKE111"/>
      <c r="AKF111"/>
      <c r="AKG111"/>
      <c r="AKH111"/>
      <c r="AKI111"/>
      <c r="AKJ111"/>
      <c r="AKK111"/>
      <c r="AKL111"/>
      <c r="AKM111"/>
      <c r="AKN111"/>
      <c r="AKO111"/>
      <c r="AKP111"/>
      <c r="AKQ111"/>
      <c r="AKR111"/>
      <c r="AKS111"/>
      <c r="AKT111"/>
      <c r="AKU111"/>
      <c r="AKV111"/>
      <c r="AKW111"/>
      <c r="AKX111"/>
      <c r="AKY111"/>
      <c r="AKZ111"/>
      <c r="ALA111"/>
      <c r="ALB111"/>
      <c r="ALC111"/>
      <c r="ALD111"/>
      <c r="ALE111"/>
      <c r="ALF111"/>
      <c r="ALG111"/>
      <c r="ALH111"/>
      <c r="ALI111"/>
      <c r="ALJ111"/>
      <c r="ALK111"/>
      <c r="ALL111"/>
      <c r="ALM111"/>
      <c r="ALN111"/>
      <c r="ALO111"/>
      <c r="ALP111"/>
      <c r="ALQ111"/>
      <c r="ALR111"/>
      <c r="ALS111"/>
      <c r="ALT111"/>
      <c r="ALU111"/>
      <c r="ALV111"/>
      <c r="ALW111"/>
      <c r="ALX111"/>
      <c r="ALY111"/>
      <c r="ALZ111"/>
      <c r="AMA111"/>
      <c r="AMB111"/>
      <c r="AMC111"/>
      <c r="AMD111"/>
      <c r="AME111"/>
      <c r="AMF111"/>
      <c r="AMG111"/>
      <c r="AMH111"/>
      <c r="AMI111"/>
      <c r="AMJ111"/>
    </row>
    <row r="112" spans="1:1025" x14ac:dyDescent="0.2">
      <c r="A112" s="61" t="s">
        <v>56</v>
      </c>
      <c r="B112" s="62" t="s">
        <v>53</v>
      </c>
      <c r="C112" s="78">
        <f>C110</f>
        <v>1520</v>
      </c>
      <c r="D112" s="111">
        <f>+C111*D111/1000</f>
        <v>4.0640000000000003E-2</v>
      </c>
      <c r="E112" s="64">
        <f>C112*D112</f>
        <v>61.772800000000004</v>
      </c>
      <c r="F112"/>
      <c r="H112" s="65"/>
      <c r="I112" s="97"/>
      <c r="J112" s="97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  <c r="IZ112"/>
      <c r="JA112"/>
      <c r="JB112"/>
      <c r="JC112"/>
      <c r="JD112"/>
      <c r="JE112"/>
      <c r="JF112"/>
      <c r="JG112"/>
      <c r="JH112"/>
      <c r="JI112"/>
      <c r="JJ112"/>
      <c r="JK112"/>
      <c r="JL112"/>
      <c r="JM112"/>
      <c r="JN112"/>
      <c r="JO112"/>
      <c r="JP112"/>
      <c r="JQ112"/>
      <c r="JR112"/>
      <c r="JS112"/>
      <c r="JT112"/>
      <c r="JU112"/>
      <c r="JV112"/>
      <c r="JW112"/>
      <c r="JX112"/>
      <c r="JY112"/>
      <c r="JZ112"/>
      <c r="KA112"/>
      <c r="KB112"/>
      <c r="KC112"/>
      <c r="KD112"/>
      <c r="KE112"/>
      <c r="KF112"/>
      <c r="KG112"/>
      <c r="KH112"/>
      <c r="KI112"/>
      <c r="KJ112"/>
      <c r="KK112"/>
      <c r="KL112"/>
      <c r="KM112"/>
      <c r="KN112"/>
      <c r="KO112"/>
      <c r="KP112"/>
      <c r="KQ112"/>
      <c r="KR112"/>
      <c r="KS112"/>
      <c r="KT112"/>
      <c r="KU112"/>
      <c r="KV112"/>
      <c r="KW112"/>
      <c r="KX112"/>
      <c r="KY112"/>
      <c r="KZ112"/>
      <c r="LA112"/>
      <c r="LB112"/>
      <c r="LC112"/>
      <c r="LD112"/>
      <c r="LE112"/>
      <c r="LF112"/>
      <c r="LG112"/>
      <c r="LH112"/>
      <c r="LI112"/>
      <c r="LJ112"/>
      <c r="LK112"/>
      <c r="LL112"/>
      <c r="LM112"/>
      <c r="LN112"/>
      <c r="LO112"/>
      <c r="LP112"/>
      <c r="LQ112"/>
      <c r="LR112"/>
      <c r="LS112"/>
      <c r="LT112"/>
      <c r="LU112"/>
      <c r="LV112"/>
      <c r="LW112"/>
      <c r="LX112"/>
      <c r="LY112"/>
      <c r="LZ112"/>
      <c r="MA112"/>
      <c r="MB112"/>
      <c r="MC112"/>
      <c r="MD112"/>
      <c r="ME112"/>
      <c r="MF112"/>
      <c r="MG112"/>
      <c r="MH112"/>
      <c r="MI112"/>
      <c r="MJ112"/>
      <c r="MK112"/>
      <c r="ML112"/>
      <c r="MM112"/>
      <c r="MN112"/>
      <c r="MO112"/>
      <c r="MP112"/>
      <c r="MQ112"/>
      <c r="MR112"/>
      <c r="MS112"/>
      <c r="MT112"/>
      <c r="MU112"/>
      <c r="MV112"/>
      <c r="MW112"/>
      <c r="MX112"/>
      <c r="MY112"/>
      <c r="MZ112"/>
      <c r="NA112"/>
      <c r="NB112"/>
      <c r="NC112"/>
      <c r="ND112"/>
      <c r="NE112"/>
      <c r="NF112"/>
      <c r="NG112"/>
      <c r="NH112"/>
      <c r="NI112"/>
      <c r="NJ112"/>
      <c r="NK112"/>
      <c r="NL112"/>
      <c r="NM112"/>
      <c r="NN112"/>
      <c r="NO112"/>
      <c r="NP112"/>
      <c r="NQ112"/>
      <c r="NR112"/>
      <c r="NS112"/>
      <c r="NT112"/>
      <c r="NU112"/>
      <c r="NV112"/>
      <c r="NW112"/>
      <c r="NX112"/>
      <c r="NY112"/>
      <c r="NZ112"/>
      <c r="OA112"/>
      <c r="OB112"/>
      <c r="OC112"/>
      <c r="OD112"/>
      <c r="OE112"/>
      <c r="OF112"/>
      <c r="OG112"/>
      <c r="OH112"/>
      <c r="OI112"/>
      <c r="OJ112"/>
      <c r="OK112"/>
      <c r="OL112"/>
      <c r="OM112"/>
      <c r="ON112"/>
      <c r="OO112"/>
      <c r="OP112"/>
      <c r="OQ112"/>
      <c r="OR112"/>
      <c r="OS112"/>
      <c r="OT112"/>
      <c r="OU112"/>
      <c r="OV112"/>
      <c r="OW112"/>
      <c r="OX112"/>
      <c r="OY112"/>
      <c r="OZ112"/>
      <c r="PA112"/>
      <c r="PB112"/>
      <c r="PC112"/>
      <c r="PD112"/>
      <c r="PE112"/>
      <c r="PF112"/>
      <c r="PG112"/>
      <c r="PH112"/>
      <c r="PI112"/>
      <c r="PJ112"/>
      <c r="PK112"/>
      <c r="PL112"/>
      <c r="PM112"/>
      <c r="PN112"/>
      <c r="PO112"/>
      <c r="PP112"/>
      <c r="PQ112"/>
      <c r="PR112"/>
      <c r="PS112"/>
      <c r="PT112"/>
      <c r="PU112"/>
      <c r="PV112"/>
      <c r="PW112"/>
      <c r="PX112"/>
      <c r="PY112"/>
      <c r="PZ112"/>
      <c r="QA112"/>
      <c r="QB112"/>
      <c r="QC112"/>
      <c r="QD112"/>
      <c r="QE112"/>
      <c r="QF112"/>
      <c r="QG112"/>
      <c r="QH112"/>
      <c r="QI112"/>
      <c r="QJ112"/>
      <c r="QK112"/>
      <c r="QL112"/>
      <c r="QM112"/>
      <c r="QN112"/>
      <c r="QO112"/>
      <c r="QP112"/>
      <c r="QQ112"/>
      <c r="QR112"/>
      <c r="QS112"/>
      <c r="QT112"/>
      <c r="QU112"/>
      <c r="QV112"/>
      <c r="QW112"/>
      <c r="QX112"/>
      <c r="QY112"/>
      <c r="QZ112"/>
      <c r="RA112"/>
      <c r="RB112"/>
      <c r="RC112"/>
      <c r="RD112"/>
      <c r="RE112"/>
      <c r="RF112"/>
      <c r="RG112"/>
      <c r="RH112"/>
      <c r="RI112"/>
      <c r="RJ112"/>
      <c r="RK112"/>
      <c r="RL112"/>
      <c r="RM112"/>
      <c r="RN112"/>
      <c r="RO112"/>
      <c r="RP112"/>
      <c r="RQ112"/>
      <c r="RR112"/>
      <c r="RS112"/>
      <c r="RT112"/>
      <c r="RU112"/>
      <c r="RV112"/>
      <c r="RW112"/>
      <c r="RX112"/>
      <c r="RY112"/>
      <c r="RZ112"/>
      <c r="SA112"/>
      <c r="SB112"/>
      <c r="SC112"/>
      <c r="SD112"/>
      <c r="SE112"/>
      <c r="SF112"/>
      <c r="SG112"/>
      <c r="SH112"/>
      <c r="SI112"/>
      <c r="SJ112"/>
      <c r="SK112"/>
      <c r="SL112"/>
      <c r="SM112"/>
      <c r="SN112"/>
      <c r="SO112"/>
      <c r="SP112"/>
      <c r="SQ112"/>
      <c r="SR112"/>
      <c r="SS112"/>
      <c r="ST112"/>
      <c r="SU112"/>
      <c r="SV112"/>
      <c r="SW112"/>
      <c r="SX112"/>
      <c r="SY112"/>
      <c r="SZ112"/>
      <c r="TA112"/>
      <c r="TB112"/>
      <c r="TC112"/>
      <c r="TD112"/>
      <c r="TE112"/>
      <c r="TF112"/>
      <c r="TG112"/>
      <c r="TH112"/>
      <c r="TI112"/>
      <c r="TJ112"/>
      <c r="TK112"/>
      <c r="TL112"/>
      <c r="TM112"/>
      <c r="TN112"/>
      <c r="TO112"/>
      <c r="TP112"/>
      <c r="TQ112"/>
      <c r="TR112"/>
      <c r="TS112"/>
      <c r="TT112"/>
      <c r="TU112"/>
      <c r="TV112"/>
      <c r="TW112"/>
      <c r="TX112"/>
      <c r="TY112"/>
      <c r="TZ112"/>
      <c r="UA112"/>
      <c r="UB112"/>
      <c r="UC112"/>
      <c r="UD112"/>
      <c r="UE112"/>
      <c r="UF112"/>
      <c r="UG112"/>
      <c r="UH112"/>
      <c r="UI112"/>
      <c r="UJ112"/>
      <c r="UK112"/>
      <c r="UL112"/>
      <c r="UM112"/>
      <c r="UN112"/>
      <c r="UO112"/>
      <c r="UP112"/>
      <c r="UQ112"/>
      <c r="UR112"/>
      <c r="US112"/>
      <c r="UT112"/>
      <c r="UU112"/>
      <c r="UV112"/>
      <c r="UW112"/>
      <c r="UX112"/>
      <c r="UY112"/>
      <c r="UZ112"/>
      <c r="VA112"/>
      <c r="VB112"/>
      <c r="VC112"/>
      <c r="VD112"/>
      <c r="VE112"/>
      <c r="VF112"/>
      <c r="VG112"/>
      <c r="VH112"/>
      <c r="VI112"/>
      <c r="VJ112"/>
      <c r="VK112"/>
      <c r="VL112"/>
      <c r="VM112"/>
      <c r="VN112"/>
      <c r="VO112"/>
      <c r="VP112"/>
      <c r="VQ112"/>
      <c r="VR112"/>
      <c r="VS112"/>
      <c r="VT112"/>
      <c r="VU112"/>
      <c r="VV112"/>
      <c r="VW112"/>
      <c r="VX112"/>
      <c r="VY112"/>
      <c r="VZ112"/>
      <c r="WA112"/>
      <c r="WB112"/>
      <c r="WC112"/>
      <c r="WD112"/>
      <c r="WE112"/>
      <c r="WF112"/>
      <c r="WG112"/>
      <c r="WH112"/>
      <c r="WI112"/>
      <c r="WJ112"/>
      <c r="WK112"/>
      <c r="WL112"/>
      <c r="WM112"/>
      <c r="WN112"/>
      <c r="WO112"/>
      <c r="WP112"/>
      <c r="WQ112"/>
      <c r="WR112"/>
      <c r="WS112"/>
      <c r="WT112"/>
      <c r="WU112"/>
      <c r="WV112"/>
      <c r="WW112"/>
      <c r="WX112"/>
      <c r="WY112"/>
      <c r="WZ112"/>
      <c r="XA112"/>
      <c r="XB112"/>
      <c r="XC112"/>
      <c r="XD112"/>
      <c r="XE112"/>
      <c r="XF112"/>
      <c r="XG112"/>
      <c r="XH112"/>
      <c r="XI112"/>
      <c r="XJ112"/>
      <c r="XK112"/>
      <c r="XL112"/>
      <c r="XM112"/>
      <c r="XN112"/>
      <c r="XO112"/>
      <c r="XP112"/>
      <c r="XQ112"/>
      <c r="XR112"/>
      <c r="XS112"/>
      <c r="XT112"/>
      <c r="XU112"/>
      <c r="XV112"/>
      <c r="XW112"/>
      <c r="XX112"/>
      <c r="XY112"/>
      <c r="XZ112"/>
      <c r="YA112"/>
      <c r="YB112"/>
      <c r="YC112"/>
      <c r="YD112"/>
      <c r="YE112"/>
      <c r="YF112"/>
      <c r="YG112"/>
      <c r="YH112"/>
      <c r="YI112"/>
      <c r="YJ112"/>
      <c r="YK112"/>
      <c r="YL112"/>
      <c r="YM112"/>
      <c r="YN112"/>
      <c r="YO112"/>
      <c r="YP112"/>
      <c r="YQ112"/>
      <c r="YR112"/>
      <c r="YS112"/>
      <c r="YT112"/>
      <c r="YU112"/>
      <c r="YV112"/>
      <c r="YW112"/>
      <c r="YX112"/>
      <c r="YY112"/>
      <c r="YZ112"/>
      <c r="ZA112"/>
      <c r="ZB112"/>
      <c r="ZC112"/>
      <c r="ZD112"/>
      <c r="ZE112"/>
      <c r="ZF112"/>
      <c r="ZG112"/>
      <c r="ZH112"/>
      <c r="ZI112"/>
      <c r="ZJ112"/>
      <c r="ZK112"/>
      <c r="ZL112"/>
      <c r="ZM112"/>
      <c r="ZN112"/>
      <c r="ZO112"/>
      <c r="ZP112"/>
      <c r="ZQ112"/>
      <c r="ZR112"/>
      <c r="ZS112"/>
      <c r="ZT112"/>
      <c r="ZU112"/>
      <c r="ZV112"/>
      <c r="ZW112"/>
      <c r="ZX112"/>
      <c r="ZY112"/>
      <c r="ZZ112"/>
      <c r="AAA112"/>
      <c r="AAB112"/>
      <c r="AAC112"/>
      <c r="AAD112"/>
      <c r="AAE112"/>
      <c r="AAF112"/>
      <c r="AAG112"/>
      <c r="AAH112"/>
      <c r="AAI112"/>
      <c r="AAJ112"/>
      <c r="AAK112"/>
      <c r="AAL112"/>
      <c r="AAM112"/>
      <c r="AAN112"/>
      <c r="AAO112"/>
      <c r="AAP112"/>
      <c r="AAQ112"/>
      <c r="AAR112"/>
      <c r="AAS112"/>
      <c r="AAT112"/>
      <c r="AAU112"/>
      <c r="AAV112"/>
      <c r="AAW112"/>
      <c r="AAX112"/>
      <c r="AAY112"/>
      <c r="AAZ112"/>
      <c r="ABA112"/>
      <c r="ABB112"/>
      <c r="ABC112"/>
      <c r="ABD112"/>
      <c r="ABE112"/>
      <c r="ABF112"/>
      <c r="ABG112"/>
      <c r="ABH112"/>
      <c r="ABI112"/>
      <c r="ABJ112"/>
      <c r="ABK112"/>
      <c r="ABL112"/>
      <c r="ABM112"/>
      <c r="ABN112"/>
      <c r="ABO112"/>
      <c r="ABP112"/>
      <c r="ABQ112"/>
      <c r="ABR112"/>
      <c r="ABS112"/>
      <c r="ABT112"/>
      <c r="ABU112"/>
      <c r="ABV112"/>
      <c r="ABW112"/>
      <c r="ABX112"/>
      <c r="ABY112"/>
      <c r="ABZ112"/>
      <c r="ACA112"/>
      <c r="ACB112"/>
      <c r="ACC112"/>
      <c r="ACD112"/>
      <c r="ACE112"/>
      <c r="ACF112"/>
      <c r="ACG112"/>
      <c r="ACH112"/>
      <c r="ACI112"/>
      <c r="ACJ112"/>
      <c r="ACK112"/>
      <c r="ACL112"/>
      <c r="ACM112"/>
      <c r="ACN112"/>
      <c r="ACO112"/>
      <c r="ACP112"/>
      <c r="ACQ112"/>
      <c r="ACR112"/>
      <c r="ACS112"/>
      <c r="ACT112"/>
      <c r="ACU112"/>
      <c r="ACV112"/>
      <c r="ACW112"/>
      <c r="ACX112"/>
      <c r="ACY112"/>
      <c r="ACZ112"/>
      <c r="ADA112"/>
      <c r="ADB112"/>
      <c r="ADC112"/>
      <c r="ADD112"/>
      <c r="ADE112"/>
      <c r="ADF112"/>
      <c r="ADG112"/>
      <c r="ADH112"/>
      <c r="ADI112"/>
      <c r="ADJ112"/>
      <c r="ADK112"/>
      <c r="ADL112"/>
      <c r="ADM112"/>
      <c r="ADN112"/>
      <c r="ADO112"/>
      <c r="ADP112"/>
      <c r="ADQ112"/>
      <c r="ADR112"/>
      <c r="ADS112"/>
      <c r="ADT112"/>
      <c r="ADU112"/>
      <c r="ADV112"/>
      <c r="ADW112"/>
      <c r="ADX112"/>
      <c r="ADY112"/>
      <c r="ADZ112"/>
      <c r="AEA112"/>
      <c r="AEB112"/>
      <c r="AEC112"/>
      <c r="AED112"/>
      <c r="AEE112"/>
      <c r="AEF112"/>
      <c r="AEG112"/>
      <c r="AEH112"/>
      <c r="AEI112"/>
      <c r="AEJ112"/>
      <c r="AEK112"/>
      <c r="AEL112"/>
      <c r="AEM112"/>
      <c r="AEN112"/>
      <c r="AEO112"/>
      <c r="AEP112"/>
      <c r="AEQ112"/>
      <c r="AER112"/>
      <c r="AES112"/>
      <c r="AET112"/>
      <c r="AEU112"/>
      <c r="AEV112"/>
      <c r="AEW112"/>
      <c r="AEX112"/>
      <c r="AEY112"/>
      <c r="AEZ112"/>
      <c r="AFA112"/>
      <c r="AFB112"/>
      <c r="AFC112"/>
      <c r="AFD112"/>
      <c r="AFE112"/>
      <c r="AFF112"/>
      <c r="AFG112"/>
      <c r="AFH112"/>
      <c r="AFI112"/>
      <c r="AFJ112"/>
      <c r="AFK112"/>
      <c r="AFL112"/>
      <c r="AFM112"/>
      <c r="AFN112"/>
      <c r="AFO112"/>
      <c r="AFP112"/>
      <c r="AFQ112"/>
      <c r="AFR112"/>
      <c r="AFS112"/>
      <c r="AFT112"/>
      <c r="AFU112"/>
      <c r="AFV112"/>
      <c r="AFW112"/>
      <c r="AFX112"/>
      <c r="AFY112"/>
      <c r="AFZ112"/>
      <c r="AGA112"/>
      <c r="AGB112"/>
      <c r="AGC112"/>
      <c r="AGD112"/>
      <c r="AGE112"/>
      <c r="AGF112"/>
      <c r="AGG112"/>
      <c r="AGH112"/>
      <c r="AGI112"/>
      <c r="AGJ112"/>
      <c r="AGK112"/>
      <c r="AGL112"/>
      <c r="AGM112"/>
      <c r="AGN112"/>
      <c r="AGO112"/>
      <c r="AGP112"/>
      <c r="AGQ112"/>
      <c r="AGR112"/>
      <c r="AGS112"/>
      <c r="AGT112"/>
      <c r="AGU112"/>
      <c r="AGV112"/>
      <c r="AGW112"/>
      <c r="AGX112"/>
      <c r="AGY112"/>
      <c r="AGZ112"/>
      <c r="AHA112"/>
      <c r="AHB112"/>
      <c r="AHC112"/>
      <c r="AHD112"/>
      <c r="AHE112"/>
      <c r="AHF112"/>
      <c r="AHG112"/>
      <c r="AHH112"/>
      <c r="AHI112"/>
      <c r="AHJ112"/>
      <c r="AHK112"/>
      <c r="AHL112"/>
      <c r="AHM112"/>
      <c r="AHN112"/>
      <c r="AHO112"/>
      <c r="AHP112"/>
      <c r="AHQ112"/>
      <c r="AHR112"/>
      <c r="AHS112"/>
      <c r="AHT112"/>
      <c r="AHU112"/>
      <c r="AHV112"/>
      <c r="AHW112"/>
      <c r="AHX112"/>
      <c r="AHY112"/>
      <c r="AHZ112"/>
      <c r="AIA112"/>
      <c r="AIB112"/>
      <c r="AIC112"/>
      <c r="AID112"/>
      <c r="AIE112"/>
      <c r="AIF112"/>
      <c r="AIG112"/>
      <c r="AIH112"/>
      <c r="AII112"/>
      <c r="AIJ112"/>
      <c r="AIK112"/>
      <c r="AIL112"/>
      <c r="AIM112"/>
      <c r="AIN112"/>
      <c r="AIO112"/>
      <c r="AIP112"/>
      <c r="AIQ112"/>
      <c r="AIR112"/>
      <c r="AIS112"/>
      <c r="AIT112"/>
      <c r="AIU112"/>
      <c r="AIV112"/>
      <c r="AIW112"/>
      <c r="AIX112"/>
      <c r="AIY112"/>
      <c r="AIZ112"/>
      <c r="AJA112"/>
      <c r="AJB112"/>
      <c r="AJC112"/>
      <c r="AJD112"/>
      <c r="AJE112"/>
      <c r="AJF112"/>
      <c r="AJG112"/>
      <c r="AJH112"/>
      <c r="AJI112"/>
      <c r="AJJ112"/>
      <c r="AJK112"/>
      <c r="AJL112"/>
      <c r="AJM112"/>
      <c r="AJN112"/>
      <c r="AJO112"/>
      <c r="AJP112"/>
      <c r="AJQ112"/>
      <c r="AJR112"/>
      <c r="AJS112"/>
      <c r="AJT112"/>
      <c r="AJU112"/>
      <c r="AJV112"/>
      <c r="AJW112"/>
      <c r="AJX112"/>
      <c r="AJY112"/>
      <c r="AJZ112"/>
      <c r="AKA112"/>
      <c r="AKB112"/>
      <c r="AKC112"/>
      <c r="AKD112"/>
      <c r="AKE112"/>
      <c r="AKF112"/>
      <c r="AKG112"/>
      <c r="AKH112"/>
      <c r="AKI112"/>
      <c r="AKJ112"/>
      <c r="AKK112"/>
      <c r="AKL112"/>
      <c r="AKM112"/>
      <c r="AKN112"/>
      <c r="AKO112"/>
      <c r="AKP112"/>
      <c r="AKQ112"/>
      <c r="AKR112"/>
      <c r="AKS112"/>
      <c r="AKT112"/>
      <c r="AKU112"/>
      <c r="AKV112"/>
      <c r="AKW112"/>
      <c r="AKX112"/>
      <c r="AKY112"/>
      <c r="AKZ112"/>
      <c r="ALA112"/>
      <c r="ALB112"/>
      <c r="ALC112"/>
      <c r="ALD112"/>
      <c r="ALE112"/>
      <c r="ALF112"/>
      <c r="ALG112"/>
      <c r="ALH112"/>
      <c r="ALI112"/>
      <c r="ALJ112"/>
      <c r="ALK112"/>
      <c r="ALL112"/>
      <c r="ALM112"/>
      <c r="ALN112"/>
      <c r="ALO112"/>
      <c r="ALP112"/>
      <c r="ALQ112"/>
      <c r="ALR112"/>
      <c r="ALS112"/>
      <c r="ALT112"/>
      <c r="ALU112"/>
      <c r="ALV112"/>
      <c r="ALW112"/>
      <c r="ALX112"/>
      <c r="ALY112"/>
      <c r="ALZ112"/>
      <c r="AMA112"/>
      <c r="AMB112"/>
      <c r="AMC112"/>
      <c r="AMD112"/>
      <c r="AME112"/>
      <c r="AMF112"/>
      <c r="AMG112"/>
      <c r="AMH112"/>
      <c r="AMI112"/>
      <c r="AMJ112"/>
    </row>
    <row r="113" spans="1:1024" ht="11.25" customHeight="1" thickBot="1" x14ac:dyDescent="0.25">
      <c r="A113" s="75" t="s">
        <v>57</v>
      </c>
      <c r="B113" s="99" t="s">
        <v>58</v>
      </c>
      <c r="C113" s="112"/>
      <c r="D113" s="113">
        <f>IFERROR(D110+D112+#REF!+#REF!+#REF!,0)</f>
        <v>0</v>
      </c>
      <c r="E113" s="64"/>
      <c r="F113"/>
      <c r="G113"/>
      <c r="H113"/>
      <c r="I113" s="97"/>
      <c r="J113" s="97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  <c r="IZ113"/>
      <c r="JA113"/>
      <c r="JB113"/>
      <c r="JC113"/>
      <c r="JD113"/>
      <c r="JE113"/>
      <c r="JF113"/>
      <c r="JG113"/>
      <c r="JH113"/>
      <c r="JI113"/>
      <c r="JJ113"/>
      <c r="JK113"/>
      <c r="JL113"/>
      <c r="JM113"/>
      <c r="JN113"/>
      <c r="JO113"/>
      <c r="JP113"/>
      <c r="JQ113"/>
      <c r="JR113"/>
      <c r="JS113"/>
      <c r="JT113"/>
      <c r="JU113"/>
      <c r="JV113"/>
      <c r="JW113"/>
      <c r="JX113"/>
      <c r="JY113"/>
      <c r="JZ113"/>
      <c r="KA113"/>
      <c r="KB113"/>
      <c r="KC113"/>
      <c r="KD113"/>
      <c r="KE113"/>
      <c r="KF113"/>
      <c r="KG113"/>
      <c r="KH113"/>
      <c r="KI113"/>
      <c r="KJ113"/>
      <c r="KK113"/>
      <c r="KL113"/>
      <c r="KM113"/>
      <c r="KN113"/>
      <c r="KO113"/>
      <c r="KP113"/>
      <c r="KQ113"/>
      <c r="KR113"/>
      <c r="KS113"/>
      <c r="KT113"/>
      <c r="KU113"/>
      <c r="KV113"/>
      <c r="KW113"/>
      <c r="KX113"/>
      <c r="KY113"/>
      <c r="KZ113"/>
      <c r="LA113"/>
      <c r="LB113"/>
      <c r="LC113"/>
      <c r="LD113"/>
      <c r="LE113"/>
      <c r="LF113"/>
      <c r="LG113"/>
      <c r="LH113"/>
      <c r="LI113"/>
      <c r="LJ113"/>
      <c r="LK113"/>
      <c r="LL113"/>
      <c r="LM113"/>
      <c r="LN113"/>
      <c r="LO113"/>
      <c r="LP113"/>
      <c r="LQ113"/>
      <c r="LR113"/>
      <c r="LS113"/>
      <c r="LT113"/>
      <c r="LU113"/>
      <c r="LV113"/>
      <c r="LW113"/>
      <c r="LX113"/>
      <c r="LY113"/>
      <c r="LZ113"/>
      <c r="MA113"/>
      <c r="MB113"/>
      <c r="MC113"/>
      <c r="MD113"/>
      <c r="ME113"/>
      <c r="MF113"/>
      <c r="MG113"/>
      <c r="MH113"/>
      <c r="MI113"/>
      <c r="MJ113"/>
      <c r="MK113"/>
      <c r="ML113"/>
      <c r="MM113"/>
      <c r="MN113"/>
      <c r="MO113"/>
      <c r="MP113"/>
      <c r="MQ113"/>
      <c r="MR113"/>
      <c r="MS113"/>
      <c r="MT113"/>
      <c r="MU113"/>
      <c r="MV113"/>
      <c r="MW113"/>
      <c r="MX113"/>
      <c r="MY113"/>
      <c r="MZ113"/>
      <c r="NA113"/>
      <c r="NB113"/>
      <c r="NC113"/>
      <c r="ND113"/>
      <c r="NE113"/>
      <c r="NF113"/>
      <c r="NG113"/>
      <c r="NH113"/>
      <c r="NI113"/>
      <c r="NJ113"/>
      <c r="NK113"/>
      <c r="NL113"/>
      <c r="NM113"/>
      <c r="NN113"/>
      <c r="NO113"/>
      <c r="NP113"/>
      <c r="NQ113"/>
      <c r="NR113"/>
      <c r="NS113"/>
      <c r="NT113"/>
      <c r="NU113"/>
      <c r="NV113"/>
      <c r="NW113"/>
      <c r="NX113"/>
      <c r="NY113"/>
      <c r="NZ113"/>
      <c r="OA113"/>
      <c r="OB113"/>
      <c r="OC113"/>
      <c r="OD113"/>
      <c r="OE113"/>
      <c r="OF113"/>
      <c r="OG113"/>
      <c r="OH113"/>
      <c r="OI113"/>
      <c r="OJ113"/>
      <c r="OK113"/>
      <c r="OL113"/>
      <c r="OM113"/>
      <c r="ON113"/>
      <c r="OO113"/>
      <c r="OP113"/>
      <c r="OQ113"/>
      <c r="OR113"/>
      <c r="OS113"/>
      <c r="OT113"/>
      <c r="OU113"/>
      <c r="OV113"/>
      <c r="OW113"/>
      <c r="OX113"/>
      <c r="OY113"/>
      <c r="OZ113"/>
      <c r="PA113"/>
      <c r="PB113"/>
      <c r="PC113"/>
      <c r="PD113"/>
      <c r="PE113"/>
      <c r="PF113"/>
      <c r="PG113"/>
      <c r="PH113"/>
      <c r="PI113"/>
      <c r="PJ113"/>
      <c r="PK113"/>
      <c r="PL113"/>
      <c r="PM113"/>
      <c r="PN113"/>
      <c r="PO113"/>
      <c r="PP113"/>
      <c r="PQ113"/>
      <c r="PR113"/>
      <c r="PS113"/>
      <c r="PT113"/>
      <c r="PU113"/>
      <c r="PV113"/>
      <c r="PW113"/>
      <c r="PX113"/>
      <c r="PY113"/>
      <c r="PZ113"/>
      <c r="QA113"/>
      <c r="QB113"/>
      <c r="QC113"/>
      <c r="QD113"/>
      <c r="QE113"/>
      <c r="QF113"/>
      <c r="QG113"/>
      <c r="QH113"/>
      <c r="QI113"/>
      <c r="QJ113"/>
      <c r="QK113"/>
      <c r="QL113"/>
      <c r="QM113"/>
      <c r="QN113"/>
      <c r="QO113"/>
      <c r="QP113"/>
      <c r="QQ113"/>
      <c r="QR113"/>
      <c r="QS113"/>
      <c r="QT113"/>
      <c r="QU113"/>
      <c r="QV113"/>
      <c r="QW113"/>
      <c r="QX113"/>
      <c r="QY113"/>
      <c r="QZ113"/>
      <c r="RA113"/>
      <c r="RB113"/>
      <c r="RC113"/>
      <c r="RD113"/>
      <c r="RE113"/>
      <c r="RF113"/>
      <c r="RG113"/>
      <c r="RH113"/>
      <c r="RI113"/>
      <c r="RJ113"/>
      <c r="RK113"/>
      <c r="RL113"/>
      <c r="RM113"/>
      <c r="RN113"/>
      <c r="RO113"/>
      <c r="RP113"/>
      <c r="RQ113"/>
      <c r="RR113"/>
      <c r="RS113"/>
      <c r="RT113"/>
      <c r="RU113"/>
      <c r="RV113"/>
      <c r="RW113"/>
      <c r="RX113"/>
      <c r="RY113"/>
      <c r="RZ113"/>
      <c r="SA113"/>
      <c r="SB113"/>
      <c r="SC113"/>
      <c r="SD113"/>
      <c r="SE113"/>
      <c r="SF113"/>
      <c r="SG113"/>
      <c r="SH113"/>
      <c r="SI113"/>
      <c r="SJ113"/>
      <c r="SK113"/>
      <c r="SL113"/>
      <c r="SM113"/>
      <c r="SN113"/>
      <c r="SO113"/>
      <c r="SP113"/>
      <c r="SQ113"/>
      <c r="SR113"/>
      <c r="SS113"/>
      <c r="ST113"/>
      <c r="SU113"/>
      <c r="SV113"/>
      <c r="SW113"/>
      <c r="SX113"/>
      <c r="SY113"/>
      <c r="SZ113"/>
      <c r="TA113"/>
      <c r="TB113"/>
      <c r="TC113"/>
      <c r="TD113"/>
      <c r="TE113"/>
      <c r="TF113"/>
      <c r="TG113"/>
      <c r="TH113"/>
      <c r="TI113"/>
      <c r="TJ113"/>
      <c r="TK113"/>
      <c r="TL113"/>
      <c r="TM113"/>
      <c r="TN113"/>
      <c r="TO113"/>
      <c r="TP113"/>
      <c r="TQ113"/>
      <c r="TR113"/>
      <c r="TS113"/>
      <c r="TT113"/>
      <c r="TU113"/>
      <c r="TV113"/>
      <c r="TW113"/>
      <c r="TX113"/>
      <c r="TY113"/>
      <c r="TZ113"/>
      <c r="UA113"/>
      <c r="UB113"/>
      <c r="UC113"/>
      <c r="UD113"/>
      <c r="UE113"/>
      <c r="UF113"/>
      <c r="UG113"/>
      <c r="UH113"/>
      <c r="UI113"/>
      <c r="UJ113"/>
      <c r="UK113"/>
      <c r="UL113"/>
      <c r="UM113"/>
      <c r="UN113"/>
      <c r="UO113"/>
      <c r="UP113"/>
      <c r="UQ113"/>
      <c r="UR113"/>
      <c r="US113"/>
      <c r="UT113"/>
      <c r="UU113"/>
      <c r="UV113"/>
      <c r="UW113"/>
      <c r="UX113"/>
      <c r="UY113"/>
      <c r="UZ113"/>
      <c r="VA113"/>
      <c r="VB113"/>
      <c r="VC113"/>
      <c r="VD113"/>
      <c r="VE113"/>
      <c r="VF113"/>
      <c r="VG113"/>
      <c r="VH113"/>
      <c r="VI113"/>
      <c r="VJ113"/>
      <c r="VK113"/>
      <c r="VL113"/>
      <c r="VM113"/>
      <c r="VN113"/>
      <c r="VO113"/>
      <c r="VP113"/>
      <c r="VQ113"/>
      <c r="VR113"/>
      <c r="VS113"/>
      <c r="VT113"/>
      <c r="VU113"/>
      <c r="VV113"/>
      <c r="VW113"/>
      <c r="VX113"/>
      <c r="VY113"/>
      <c r="VZ113"/>
      <c r="WA113"/>
      <c r="WB113"/>
      <c r="WC113"/>
      <c r="WD113"/>
      <c r="WE113"/>
      <c r="WF113"/>
      <c r="WG113"/>
      <c r="WH113"/>
      <c r="WI113"/>
      <c r="WJ113"/>
      <c r="WK113"/>
      <c r="WL113"/>
      <c r="WM113"/>
      <c r="WN113"/>
      <c r="WO113"/>
      <c r="WP113"/>
      <c r="WQ113"/>
      <c r="WR113"/>
      <c r="WS113"/>
      <c r="WT113"/>
      <c r="WU113"/>
      <c r="WV113"/>
      <c r="WW113"/>
      <c r="WX113"/>
      <c r="WY113"/>
      <c r="WZ113"/>
      <c r="XA113"/>
      <c r="XB113"/>
      <c r="XC113"/>
      <c r="XD113"/>
      <c r="XE113"/>
      <c r="XF113"/>
      <c r="XG113"/>
      <c r="XH113"/>
      <c r="XI113"/>
      <c r="XJ113"/>
      <c r="XK113"/>
      <c r="XL113"/>
      <c r="XM113"/>
      <c r="XN113"/>
      <c r="XO113"/>
      <c r="XP113"/>
      <c r="XQ113"/>
      <c r="XR113"/>
      <c r="XS113"/>
      <c r="XT113"/>
      <c r="XU113"/>
      <c r="XV113"/>
      <c r="XW113"/>
      <c r="XX113"/>
      <c r="XY113"/>
      <c r="XZ113"/>
      <c r="YA113"/>
      <c r="YB113"/>
      <c r="YC113"/>
      <c r="YD113"/>
      <c r="YE113"/>
      <c r="YF113"/>
      <c r="YG113"/>
      <c r="YH113"/>
      <c r="YI113"/>
      <c r="YJ113"/>
      <c r="YK113"/>
      <c r="YL113"/>
      <c r="YM113"/>
      <c r="YN113"/>
      <c r="YO113"/>
      <c r="YP113"/>
      <c r="YQ113"/>
      <c r="YR113"/>
      <c r="YS113"/>
      <c r="YT113"/>
      <c r="YU113"/>
      <c r="YV113"/>
      <c r="YW113"/>
      <c r="YX113"/>
      <c r="YY113"/>
      <c r="YZ113"/>
      <c r="ZA113"/>
      <c r="ZB113"/>
      <c r="ZC113"/>
      <c r="ZD113"/>
      <c r="ZE113"/>
      <c r="ZF113"/>
      <c r="ZG113"/>
      <c r="ZH113"/>
      <c r="ZI113"/>
      <c r="ZJ113"/>
      <c r="ZK113"/>
      <c r="ZL113"/>
      <c r="ZM113"/>
      <c r="ZN113"/>
      <c r="ZO113"/>
      <c r="ZP113"/>
      <c r="ZQ113"/>
      <c r="ZR113"/>
      <c r="ZS113"/>
      <c r="ZT113"/>
      <c r="ZU113"/>
      <c r="ZV113"/>
      <c r="ZW113"/>
      <c r="ZX113"/>
      <c r="ZY113"/>
      <c r="ZZ113"/>
      <c r="AAA113"/>
      <c r="AAB113"/>
      <c r="AAC113"/>
      <c r="AAD113"/>
      <c r="AAE113"/>
      <c r="AAF113"/>
      <c r="AAG113"/>
      <c r="AAH113"/>
      <c r="AAI113"/>
      <c r="AAJ113"/>
      <c r="AAK113"/>
      <c r="AAL113"/>
      <c r="AAM113"/>
      <c r="AAN113"/>
      <c r="AAO113"/>
      <c r="AAP113"/>
      <c r="AAQ113"/>
      <c r="AAR113"/>
      <c r="AAS113"/>
      <c r="AAT113"/>
      <c r="AAU113"/>
      <c r="AAV113"/>
      <c r="AAW113"/>
      <c r="AAX113"/>
      <c r="AAY113"/>
      <c r="AAZ113"/>
      <c r="ABA113"/>
      <c r="ABB113"/>
      <c r="ABC113"/>
      <c r="ABD113"/>
      <c r="ABE113"/>
      <c r="ABF113"/>
      <c r="ABG113"/>
      <c r="ABH113"/>
      <c r="ABI113"/>
      <c r="ABJ113"/>
      <c r="ABK113"/>
      <c r="ABL113"/>
      <c r="ABM113"/>
      <c r="ABN113"/>
      <c r="ABO113"/>
      <c r="ABP113"/>
      <c r="ABQ113"/>
      <c r="ABR113"/>
      <c r="ABS113"/>
      <c r="ABT113"/>
      <c r="ABU113"/>
      <c r="ABV113"/>
      <c r="ABW113"/>
      <c r="ABX113"/>
      <c r="ABY113"/>
      <c r="ABZ113"/>
      <c r="ACA113"/>
      <c r="ACB113"/>
      <c r="ACC113"/>
      <c r="ACD113"/>
      <c r="ACE113"/>
      <c r="ACF113"/>
      <c r="ACG113"/>
      <c r="ACH113"/>
      <c r="ACI113"/>
      <c r="ACJ113"/>
      <c r="ACK113"/>
      <c r="ACL113"/>
      <c r="ACM113"/>
      <c r="ACN113"/>
      <c r="ACO113"/>
      <c r="ACP113"/>
      <c r="ACQ113"/>
      <c r="ACR113"/>
      <c r="ACS113"/>
      <c r="ACT113"/>
      <c r="ACU113"/>
      <c r="ACV113"/>
      <c r="ACW113"/>
      <c r="ACX113"/>
      <c r="ACY113"/>
      <c r="ACZ113"/>
      <c r="ADA113"/>
      <c r="ADB113"/>
      <c r="ADC113"/>
      <c r="ADD113"/>
      <c r="ADE113"/>
      <c r="ADF113"/>
      <c r="ADG113"/>
      <c r="ADH113"/>
      <c r="ADI113"/>
      <c r="ADJ113"/>
      <c r="ADK113"/>
      <c r="ADL113"/>
      <c r="ADM113"/>
      <c r="ADN113"/>
      <c r="ADO113"/>
      <c r="ADP113"/>
      <c r="ADQ113"/>
      <c r="ADR113"/>
      <c r="ADS113"/>
      <c r="ADT113"/>
      <c r="ADU113"/>
      <c r="ADV113"/>
      <c r="ADW113"/>
      <c r="ADX113"/>
      <c r="ADY113"/>
      <c r="ADZ113"/>
      <c r="AEA113"/>
      <c r="AEB113"/>
      <c r="AEC113"/>
      <c r="AED113"/>
      <c r="AEE113"/>
      <c r="AEF113"/>
      <c r="AEG113"/>
      <c r="AEH113"/>
      <c r="AEI113"/>
      <c r="AEJ113"/>
      <c r="AEK113"/>
      <c r="AEL113"/>
      <c r="AEM113"/>
      <c r="AEN113"/>
      <c r="AEO113"/>
      <c r="AEP113"/>
      <c r="AEQ113"/>
      <c r="AER113"/>
      <c r="AES113"/>
      <c r="AET113"/>
      <c r="AEU113"/>
      <c r="AEV113"/>
      <c r="AEW113"/>
      <c r="AEX113"/>
      <c r="AEY113"/>
      <c r="AEZ113"/>
      <c r="AFA113"/>
      <c r="AFB113"/>
      <c r="AFC113"/>
      <c r="AFD113"/>
      <c r="AFE113"/>
      <c r="AFF113"/>
      <c r="AFG113"/>
      <c r="AFH113"/>
      <c r="AFI113"/>
      <c r="AFJ113"/>
      <c r="AFK113"/>
      <c r="AFL113"/>
      <c r="AFM113"/>
      <c r="AFN113"/>
      <c r="AFO113"/>
      <c r="AFP113"/>
      <c r="AFQ113"/>
      <c r="AFR113"/>
      <c r="AFS113"/>
      <c r="AFT113"/>
      <c r="AFU113"/>
      <c r="AFV113"/>
      <c r="AFW113"/>
      <c r="AFX113"/>
      <c r="AFY113"/>
      <c r="AFZ113"/>
      <c r="AGA113"/>
      <c r="AGB113"/>
      <c r="AGC113"/>
      <c r="AGD113"/>
      <c r="AGE113"/>
      <c r="AGF113"/>
      <c r="AGG113"/>
      <c r="AGH113"/>
      <c r="AGI113"/>
      <c r="AGJ113"/>
      <c r="AGK113"/>
      <c r="AGL113"/>
      <c r="AGM113"/>
      <c r="AGN113"/>
      <c r="AGO113"/>
      <c r="AGP113"/>
      <c r="AGQ113"/>
      <c r="AGR113"/>
      <c r="AGS113"/>
      <c r="AGT113"/>
      <c r="AGU113"/>
      <c r="AGV113"/>
      <c r="AGW113"/>
      <c r="AGX113"/>
      <c r="AGY113"/>
      <c r="AGZ113"/>
      <c r="AHA113"/>
      <c r="AHB113"/>
      <c r="AHC113"/>
      <c r="AHD113"/>
      <c r="AHE113"/>
      <c r="AHF113"/>
      <c r="AHG113"/>
      <c r="AHH113"/>
      <c r="AHI113"/>
      <c r="AHJ113"/>
      <c r="AHK113"/>
      <c r="AHL113"/>
      <c r="AHM113"/>
      <c r="AHN113"/>
      <c r="AHO113"/>
      <c r="AHP113"/>
      <c r="AHQ113"/>
      <c r="AHR113"/>
      <c r="AHS113"/>
      <c r="AHT113"/>
      <c r="AHU113"/>
      <c r="AHV113"/>
      <c r="AHW113"/>
      <c r="AHX113"/>
      <c r="AHY113"/>
      <c r="AHZ113"/>
      <c r="AIA113"/>
      <c r="AIB113"/>
      <c r="AIC113"/>
      <c r="AID113"/>
      <c r="AIE113"/>
      <c r="AIF113"/>
      <c r="AIG113"/>
      <c r="AIH113"/>
      <c r="AII113"/>
      <c r="AIJ113"/>
      <c r="AIK113"/>
      <c r="AIL113"/>
      <c r="AIM113"/>
      <c r="AIN113"/>
      <c r="AIO113"/>
      <c r="AIP113"/>
      <c r="AIQ113"/>
      <c r="AIR113"/>
      <c r="AIS113"/>
      <c r="AIT113"/>
      <c r="AIU113"/>
      <c r="AIV113"/>
      <c r="AIW113"/>
      <c r="AIX113"/>
      <c r="AIY113"/>
      <c r="AIZ113"/>
      <c r="AJA113"/>
      <c r="AJB113"/>
      <c r="AJC113"/>
      <c r="AJD113"/>
      <c r="AJE113"/>
      <c r="AJF113"/>
      <c r="AJG113"/>
      <c r="AJH113"/>
      <c r="AJI113"/>
      <c r="AJJ113"/>
      <c r="AJK113"/>
      <c r="AJL113"/>
      <c r="AJM113"/>
      <c r="AJN113"/>
      <c r="AJO113"/>
      <c r="AJP113"/>
      <c r="AJQ113"/>
      <c r="AJR113"/>
      <c r="AJS113"/>
      <c r="AJT113"/>
      <c r="AJU113"/>
      <c r="AJV113"/>
      <c r="AJW113"/>
      <c r="AJX113"/>
      <c r="AJY113"/>
      <c r="AJZ113"/>
      <c r="AKA113"/>
      <c r="AKB113"/>
      <c r="AKC113"/>
      <c r="AKD113"/>
      <c r="AKE113"/>
      <c r="AKF113"/>
      <c r="AKG113"/>
      <c r="AKH113"/>
      <c r="AKI113"/>
      <c r="AKJ113"/>
      <c r="AKK113"/>
      <c r="AKL113"/>
      <c r="AKM113"/>
      <c r="AKN113"/>
      <c r="AKO113"/>
      <c r="AKP113"/>
      <c r="AKQ113"/>
      <c r="AKR113"/>
      <c r="AKS113"/>
      <c r="AKT113"/>
      <c r="AKU113"/>
      <c r="AKV113"/>
      <c r="AKW113"/>
      <c r="AKX113"/>
      <c r="AKY113"/>
      <c r="AKZ113"/>
      <c r="ALA113"/>
      <c r="ALB113"/>
      <c r="ALC113"/>
      <c r="ALD113"/>
      <c r="ALE113"/>
      <c r="ALF113"/>
      <c r="ALG113"/>
      <c r="ALH113"/>
      <c r="ALI113"/>
      <c r="ALJ113"/>
      <c r="ALK113"/>
      <c r="ALL113"/>
      <c r="ALM113"/>
      <c r="ALN113"/>
      <c r="ALO113"/>
      <c r="ALP113"/>
      <c r="ALQ113"/>
      <c r="ALR113"/>
      <c r="ALS113"/>
      <c r="ALT113"/>
      <c r="ALU113"/>
      <c r="ALV113"/>
      <c r="ALW113"/>
      <c r="ALX113"/>
      <c r="ALY113"/>
      <c r="ALZ113"/>
      <c r="AMA113"/>
      <c r="AMB113"/>
      <c r="AMC113"/>
      <c r="AMD113"/>
      <c r="AME113"/>
      <c r="AMF113"/>
      <c r="AMG113"/>
      <c r="AMH113"/>
      <c r="AMI113"/>
      <c r="AMJ113"/>
    </row>
    <row r="114" spans="1:1024" x14ac:dyDescent="0.2">
      <c r="A114"/>
      <c r="B114"/>
      <c r="C114"/>
      <c r="D114"/>
      <c r="E114"/>
      <c r="F114" s="94">
        <f>SUM(E109:E112)</f>
        <v>1946.5727999999999</v>
      </c>
      <c r="G114"/>
      <c r="H114"/>
      <c r="I114" s="97"/>
      <c r="J114" s="97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  <c r="IZ114"/>
      <c r="JA114"/>
      <c r="JB114"/>
      <c r="JC114"/>
      <c r="JD114"/>
      <c r="JE114"/>
      <c r="JF114"/>
      <c r="JG114"/>
      <c r="JH114"/>
      <c r="JI114"/>
      <c r="JJ114"/>
      <c r="JK114"/>
      <c r="JL114"/>
      <c r="JM114"/>
      <c r="JN114"/>
      <c r="JO114"/>
      <c r="JP114"/>
      <c r="JQ114"/>
      <c r="JR114"/>
      <c r="JS114"/>
      <c r="JT114"/>
      <c r="JU114"/>
      <c r="JV114"/>
      <c r="JW114"/>
      <c r="JX114"/>
      <c r="JY114"/>
      <c r="JZ114"/>
      <c r="KA114"/>
      <c r="KB114"/>
      <c r="KC114"/>
      <c r="KD114"/>
      <c r="KE114"/>
      <c r="KF114"/>
      <c r="KG114"/>
      <c r="KH114"/>
      <c r="KI114"/>
      <c r="KJ114"/>
      <c r="KK114"/>
      <c r="KL114"/>
      <c r="KM114"/>
      <c r="KN114"/>
      <c r="KO114"/>
      <c r="KP114"/>
      <c r="KQ114"/>
      <c r="KR114"/>
      <c r="KS114"/>
      <c r="KT114"/>
      <c r="KU114"/>
      <c r="KV114"/>
      <c r="KW114"/>
      <c r="KX114"/>
      <c r="KY114"/>
      <c r="KZ114"/>
      <c r="LA114"/>
      <c r="LB114"/>
      <c r="LC114"/>
      <c r="LD114"/>
      <c r="LE114"/>
      <c r="LF114"/>
      <c r="LG114"/>
      <c r="LH114"/>
      <c r="LI114"/>
      <c r="LJ114"/>
      <c r="LK114"/>
      <c r="LL114"/>
      <c r="LM114"/>
      <c r="LN114"/>
      <c r="LO114"/>
      <c r="LP114"/>
      <c r="LQ114"/>
      <c r="LR114"/>
      <c r="LS114"/>
      <c r="LT114"/>
      <c r="LU114"/>
      <c r="LV114"/>
      <c r="LW114"/>
      <c r="LX114"/>
      <c r="LY114"/>
      <c r="LZ114"/>
      <c r="MA114"/>
      <c r="MB114"/>
      <c r="MC114"/>
      <c r="MD114"/>
      <c r="ME114"/>
      <c r="MF114"/>
      <c r="MG114"/>
      <c r="MH114"/>
      <c r="MI114"/>
      <c r="MJ114"/>
      <c r="MK114"/>
      <c r="ML114"/>
      <c r="MM114"/>
      <c r="MN114"/>
      <c r="MO114"/>
      <c r="MP114"/>
      <c r="MQ114"/>
      <c r="MR114"/>
      <c r="MS114"/>
      <c r="MT114"/>
      <c r="MU114"/>
      <c r="MV114"/>
      <c r="MW114"/>
      <c r="MX114"/>
      <c r="MY114"/>
      <c r="MZ114"/>
      <c r="NA114"/>
      <c r="NB114"/>
      <c r="NC114"/>
      <c r="ND114"/>
      <c r="NE114"/>
      <c r="NF114"/>
      <c r="NG114"/>
      <c r="NH114"/>
      <c r="NI114"/>
      <c r="NJ114"/>
      <c r="NK114"/>
      <c r="NL114"/>
      <c r="NM114"/>
      <c r="NN114"/>
      <c r="NO114"/>
      <c r="NP114"/>
      <c r="NQ114"/>
      <c r="NR114"/>
      <c r="NS114"/>
      <c r="NT114"/>
      <c r="NU114"/>
      <c r="NV114"/>
      <c r="NW114"/>
      <c r="NX114"/>
      <c r="NY114"/>
      <c r="NZ114"/>
      <c r="OA114"/>
      <c r="OB114"/>
      <c r="OC114"/>
      <c r="OD114"/>
      <c r="OE114"/>
      <c r="OF114"/>
      <c r="OG114"/>
      <c r="OH114"/>
      <c r="OI114"/>
      <c r="OJ114"/>
      <c r="OK114"/>
      <c r="OL114"/>
      <c r="OM114"/>
      <c r="ON114"/>
      <c r="OO114"/>
      <c r="OP114"/>
      <c r="OQ114"/>
      <c r="OR114"/>
      <c r="OS114"/>
      <c r="OT114"/>
      <c r="OU114"/>
      <c r="OV114"/>
      <c r="OW114"/>
      <c r="OX114"/>
      <c r="OY114"/>
      <c r="OZ114"/>
      <c r="PA114"/>
      <c r="PB114"/>
      <c r="PC114"/>
      <c r="PD114"/>
      <c r="PE114"/>
      <c r="PF114"/>
      <c r="PG114"/>
      <c r="PH114"/>
      <c r="PI114"/>
      <c r="PJ114"/>
      <c r="PK114"/>
      <c r="PL114"/>
      <c r="PM114"/>
      <c r="PN114"/>
      <c r="PO114"/>
      <c r="PP114"/>
      <c r="PQ114"/>
      <c r="PR114"/>
      <c r="PS114"/>
      <c r="PT114"/>
      <c r="PU114"/>
      <c r="PV114"/>
      <c r="PW114"/>
      <c r="PX114"/>
      <c r="PY114"/>
      <c r="PZ114"/>
      <c r="QA114"/>
      <c r="QB114"/>
      <c r="QC114"/>
      <c r="QD114"/>
      <c r="QE114"/>
      <c r="QF114"/>
      <c r="QG114"/>
      <c r="QH114"/>
      <c r="QI114"/>
      <c r="QJ114"/>
      <c r="QK114"/>
      <c r="QL114"/>
      <c r="QM114"/>
      <c r="QN114"/>
      <c r="QO114"/>
      <c r="QP114"/>
      <c r="QQ114"/>
      <c r="QR114"/>
      <c r="QS114"/>
      <c r="QT114"/>
      <c r="QU114"/>
      <c r="QV114"/>
      <c r="QW114"/>
      <c r="QX114"/>
      <c r="QY114"/>
      <c r="QZ114"/>
      <c r="RA114"/>
      <c r="RB114"/>
      <c r="RC114"/>
      <c r="RD114"/>
      <c r="RE114"/>
      <c r="RF114"/>
      <c r="RG114"/>
      <c r="RH114"/>
      <c r="RI114"/>
      <c r="RJ114"/>
      <c r="RK114"/>
      <c r="RL114"/>
      <c r="RM114"/>
      <c r="RN114"/>
      <c r="RO114"/>
      <c r="RP114"/>
      <c r="RQ114"/>
      <c r="RR114"/>
      <c r="RS114"/>
      <c r="RT114"/>
      <c r="RU114"/>
      <c r="RV114"/>
      <c r="RW114"/>
      <c r="RX114"/>
      <c r="RY114"/>
      <c r="RZ114"/>
      <c r="SA114"/>
      <c r="SB114"/>
      <c r="SC114"/>
      <c r="SD114"/>
      <c r="SE114"/>
      <c r="SF114"/>
      <c r="SG114"/>
      <c r="SH114"/>
      <c r="SI114"/>
      <c r="SJ114"/>
      <c r="SK114"/>
      <c r="SL114"/>
      <c r="SM114"/>
      <c r="SN114"/>
      <c r="SO114"/>
      <c r="SP114"/>
      <c r="SQ114"/>
      <c r="SR114"/>
      <c r="SS114"/>
      <c r="ST114"/>
      <c r="SU114"/>
      <c r="SV114"/>
      <c r="SW114"/>
      <c r="SX114"/>
      <c r="SY114"/>
      <c r="SZ114"/>
      <c r="TA114"/>
      <c r="TB114"/>
      <c r="TC114"/>
      <c r="TD114"/>
      <c r="TE114"/>
      <c r="TF114"/>
      <c r="TG114"/>
      <c r="TH114"/>
      <c r="TI114"/>
      <c r="TJ114"/>
      <c r="TK114"/>
      <c r="TL114"/>
      <c r="TM114"/>
      <c r="TN114"/>
      <c r="TO114"/>
      <c r="TP114"/>
      <c r="TQ114"/>
      <c r="TR114"/>
      <c r="TS114"/>
      <c r="TT114"/>
      <c r="TU114"/>
      <c r="TV114"/>
      <c r="TW114"/>
      <c r="TX114"/>
      <c r="TY114"/>
      <c r="TZ114"/>
      <c r="UA114"/>
      <c r="UB114"/>
      <c r="UC114"/>
      <c r="UD114"/>
      <c r="UE114"/>
      <c r="UF114"/>
      <c r="UG114"/>
      <c r="UH114"/>
      <c r="UI114"/>
      <c r="UJ114"/>
      <c r="UK114"/>
      <c r="UL114"/>
      <c r="UM114"/>
      <c r="UN114"/>
      <c r="UO114"/>
      <c r="UP114"/>
      <c r="UQ114"/>
      <c r="UR114"/>
      <c r="US114"/>
      <c r="UT114"/>
      <c r="UU114"/>
      <c r="UV114"/>
      <c r="UW114"/>
      <c r="UX114"/>
      <c r="UY114"/>
      <c r="UZ114"/>
      <c r="VA114"/>
      <c r="VB114"/>
      <c r="VC114"/>
      <c r="VD114"/>
      <c r="VE114"/>
      <c r="VF114"/>
      <c r="VG114"/>
      <c r="VH114"/>
      <c r="VI114"/>
      <c r="VJ114"/>
      <c r="VK114"/>
      <c r="VL114"/>
      <c r="VM114"/>
      <c r="VN114"/>
      <c r="VO114"/>
      <c r="VP114"/>
      <c r="VQ114"/>
      <c r="VR114"/>
      <c r="VS114"/>
      <c r="VT114"/>
      <c r="VU114"/>
      <c r="VV114"/>
      <c r="VW114"/>
      <c r="VX114"/>
      <c r="VY114"/>
      <c r="VZ114"/>
      <c r="WA114"/>
      <c r="WB114"/>
      <c r="WC114"/>
      <c r="WD114"/>
      <c r="WE114"/>
      <c r="WF114"/>
      <c r="WG114"/>
      <c r="WH114"/>
      <c r="WI114"/>
      <c r="WJ114"/>
      <c r="WK114"/>
      <c r="WL114"/>
      <c r="WM114"/>
      <c r="WN114"/>
      <c r="WO114"/>
      <c r="WP114"/>
      <c r="WQ114"/>
      <c r="WR114"/>
      <c r="WS114"/>
      <c r="WT114"/>
      <c r="WU114"/>
      <c r="WV114"/>
      <c r="WW114"/>
      <c r="WX114"/>
      <c r="WY114"/>
      <c r="WZ114"/>
      <c r="XA114"/>
      <c r="XB114"/>
      <c r="XC114"/>
      <c r="XD114"/>
      <c r="XE114"/>
      <c r="XF114"/>
      <c r="XG114"/>
      <c r="XH114"/>
      <c r="XI114"/>
      <c r="XJ114"/>
      <c r="XK114"/>
      <c r="XL114"/>
      <c r="XM114"/>
      <c r="XN114"/>
      <c r="XO114"/>
      <c r="XP114"/>
      <c r="XQ114"/>
      <c r="XR114"/>
      <c r="XS114"/>
      <c r="XT114"/>
      <c r="XU114"/>
      <c r="XV114"/>
      <c r="XW114"/>
      <c r="XX114"/>
      <c r="XY114"/>
      <c r="XZ114"/>
      <c r="YA114"/>
      <c r="YB114"/>
      <c r="YC114"/>
      <c r="YD114"/>
      <c r="YE114"/>
      <c r="YF114"/>
      <c r="YG114"/>
      <c r="YH114"/>
      <c r="YI114"/>
      <c r="YJ114"/>
      <c r="YK114"/>
      <c r="YL114"/>
      <c r="YM114"/>
      <c r="YN114"/>
      <c r="YO114"/>
      <c r="YP114"/>
      <c r="YQ114"/>
      <c r="YR114"/>
      <c r="YS114"/>
      <c r="YT114"/>
      <c r="YU114"/>
      <c r="YV114"/>
      <c r="YW114"/>
      <c r="YX114"/>
      <c r="YY114"/>
      <c r="YZ114"/>
      <c r="ZA114"/>
      <c r="ZB114"/>
      <c r="ZC114"/>
      <c r="ZD114"/>
      <c r="ZE114"/>
      <c r="ZF114"/>
      <c r="ZG114"/>
      <c r="ZH114"/>
      <c r="ZI114"/>
      <c r="ZJ114"/>
      <c r="ZK114"/>
      <c r="ZL114"/>
      <c r="ZM114"/>
      <c r="ZN114"/>
      <c r="ZO114"/>
      <c r="ZP114"/>
      <c r="ZQ114"/>
      <c r="ZR114"/>
      <c r="ZS114"/>
      <c r="ZT114"/>
      <c r="ZU114"/>
      <c r="ZV114"/>
      <c r="ZW114"/>
      <c r="ZX114"/>
      <c r="ZY114"/>
      <c r="ZZ114"/>
      <c r="AAA114"/>
      <c r="AAB114"/>
      <c r="AAC114"/>
      <c r="AAD114"/>
      <c r="AAE114"/>
      <c r="AAF114"/>
      <c r="AAG114"/>
      <c r="AAH114"/>
      <c r="AAI114"/>
      <c r="AAJ114"/>
      <c r="AAK114"/>
      <c r="AAL114"/>
      <c r="AAM114"/>
      <c r="AAN114"/>
      <c r="AAO114"/>
      <c r="AAP114"/>
      <c r="AAQ114"/>
      <c r="AAR114"/>
      <c r="AAS114"/>
      <c r="AAT114"/>
      <c r="AAU114"/>
      <c r="AAV114"/>
      <c r="AAW114"/>
      <c r="AAX114"/>
      <c r="AAY114"/>
      <c r="AAZ114"/>
      <c r="ABA114"/>
      <c r="ABB114"/>
      <c r="ABC114"/>
      <c r="ABD114"/>
      <c r="ABE114"/>
      <c r="ABF114"/>
      <c r="ABG114"/>
      <c r="ABH114"/>
      <c r="ABI114"/>
      <c r="ABJ114"/>
      <c r="ABK114"/>
      <c r="ABL114"/>
      <c r="ABM114"/>
      <c r="ABN114"/>
      <c r="ABO114"/>
      <c r="ABP114"/>
      <c r="ABQ114"/>
      <c r="ABR114"/>
      <c r="ABS114"/>
      <c r="ABT114"/>
      <c r="ABU114"/>
      <c r="ABV114"/>
      <c r="ABW114"/>
      <c r="ABX114"/>
      <c r="ABY114"/>
      <c r="ABZ114"/>
      <c r="ACA114"/>
      <c r="ACB114"/>
      <c r="ACC114"/>
      <c r="ACD114"/>
      <c r="ACE114"/>
      <c r="ACF114"/>
      <c r="ACG114"/>
      <c r="ACH114"/>
      <c r="ACI114"/>
      <c r="ACJ114"/>
      <c r="ACK114"/>
      <c r="ACL114"/>
      <c r="ACM114"/>
      <c r="ACN114"/>
      <c r="ACO114"/>
      <c r="ACP114"/>
      <c r="ACQ114"/>
      <c r="ACR114"/>
      <c r="ACS114"/>
      <c r="ACT114"/>
      <c r="ACU114"/>
      <c r="ACV114"/>
      <c r="ACW114"/>
      <c r="ACX114"/>
      <c r="ACY114"/>
      <c r="ACZ114"/>
      <c r="ADA114"/>
      <c r="ADB114"/>
      <c r="ADC114"/>
      <c r="ADD114"/>
      <c r="ADE114"/>
      <c r="ADF114"/>
      <c r="ADG114"/>
      <c r="ADH114"/>
      <c r="ADI114"/>
      <c r="ADJ114"/>
      <c r="ADK114"/>
      <c r="ADL114"/>
      <c r="ADM114"/>
      <c r="ADN114"/>
      <c r="ADO114"/>
      <c r="ADP114"/>
      <c r="ADQ114"/>
      <c r="ADR114"/>
      <c r="ADS114"/>
      <c r="ADT114"/>
      <c r="ADU114"/>
      <c r="ADV114"/>
      <c r="ADW114"/>
      <c r="ADX114"/>
      <c r="ADY114"/>
      <c r="ADZ114"/>
      <c r="AEA114"/>
      <c r="AEB114"/>
      <c r="AEC114"/>
      <c r="AED114"/>
      <c r="AEE114"/>
      <c r="AEF114"/>
      <c r="AEG114"/>
      <c r="AEH114"/>
      <c r="AEI114"/>
      <c r="AEJ114"/>
      <c r="AEK114"/>
      <c r="AEL114"/>
      <c r="AEM114"/>
      <c r="AEN114"/>
      <c r="AEO114"/>
      <c r="AEP114"/>
      <c r="AEQ114"/>
      <c r="AER114"/>
      <c r="AES114"/>
      <c r="AET114"/>
      <c r="AEU114"/>
      <c r="AEV114"/>
      <c r="AEW114"/>
      <c r="AEX114"/>
      <c r="AEY114"/>
      <c r="AEZ114"/>
      <c r="AFA114"/>
      <c r="AFB114"/>
      <c r="AFC114"/>
      <c r="AFD114"/>
      <c r="AFE114"/>
      <c r="AFF114"/>
      <c r="AFG114"/>
      <c r="AFH114"/>
      <c r="AFI114"/>
      <c r="AFJ114"/>
      <c r="AFK114"/>
      <c r="AFL114"/>
      <c r="AFM114"/>
      <c r="AFN114"/>
      <c r="AFO114"/>
      <c r="AFP114"/>
      <c r="AFQ114"/>
      <c r="AFR114"/>
      <c r="AFS114"/>
      <c r="AFT114"/>
      <c r="AFU114"/>
      <c r="AFV114"/>
      <c r="AFW114"/>
      <c r="AFX114"/>
      <c r="AFY114"/>
      <c r="AFZ114"/>
      <c r="AGA114"/>
      <c r="AGB114"/>
      <c r="AGC114"/>
      <c r="AGD114"/>
      <c r="AGE114"/>
      <c r="AGF114"/>
      <c r="AGG114"/>
      <c r="AGH114"/>
      <c r="AGI114"/>
      <c r="AGJ114"/>
      <c r="AGK114"/>
      <c r="AGL114"/>
      <c r="AGM114"/>
      <c r="AGN114"/>
      <c r="AGO114"/>
      <c r="AGP114"/>
      <c r="AGQ114"/>
      <c r="AGR114"/>
      <c r="AGS114"/>
      <c r="AGT114"/>
      <c r="AGU114"/>
      <c r="AGV114"/>
      <c r="AGW114"/>
      <c r="AGX114"/>
      <c r="AGY114"/>
      <c r="AGZ114"/>
      <c r="AHA114"/>
      <c r="AHB114"/>
      <c r="AHC114"/>
      <c r="AHD114"/>
      <c r="AHE114"/>
      <c r="AHF114"/>
      <c r="AHG114"/>
      <c r="AHH114"/>
      <c r="AHI114"/>
      <c r="AHJ114"/>
      <c r="AHK114"/>
      <c r="AHL114"/>
      <c r="AHM114"/>
      <c r="AHN114"/>
      <c r="AHO114"/>
      <c r="AHP114"/>
      <c r="AHQ114"/>
      <c r="AHR114"/>
      <c r="AHS114"/>
      <c r="AHT114"/>
      <c r="AHU114"/>
      <c r="AHV114"/>
      <c r="AHW114"/>
      <c r="AHX114"/>
      <c r="AHY114"/>
      <c r="AHZ114"/>
      <c r="AIA114"/>
      <c r="AIB114"/>
      <c r="AIC114"/>
      <c r="AID114"/>
      <c r="AIE114"/>
      <c r="AIF114"/>
      <c r="AIG114"/>
      <c r="AIH114"/>
      <c r="AII114"/>
      <c r="AIJ114"/>
      <c r="AIK114"/>
      <c r="AIL114"/>
      <c r="AIM114"/>
      <c r="AIN114"/>
      <c r="AIO114"/>
      <c r="AIP114"/>
      <c r="AIQ114"/>
      <c r="AIR114"/>
      <c r="AIS114"/>
      <c r="AIT114"/>
      <c r="AIU114"/>
      <c r="AIV114"/>
      <c r="AIW114"/>
      <c r="AIX114"/>
      <c r="AIY114"/>
      <c r="AIZ114"/>
      <c r="AJA114"/>
      <c r="AJB114"/>
      <c r="AJC114"/>
      <c r="AJD114"/>
      <c r="AJE114"/>
      <c r="AJF114"/>
      <c r="AJG114"/>
      <c r="AJH114"/>
      <c r="AJI114"/>
      <c r="AJJ114"/>
      <c r="AJK114"/>
      <c r="AJL114"/>
      <c r="AJM114"/>
      <c r="AJN114"/>
      <c r="AJO114"/>
      <c r="AJP114"/>
      <c r="AJQ114"/>
      <c r="AJR114"/>
      <c r="AJS114"/>
      <c r="AJT114"/>
      <c r="AJU114"/>
      <c r="AJV114"/>
      <c r="AJW114"/>
      <c r="AJX114"/>
      <c r="AJY114"/>
      <c r="AJZ114"/>
      <c r="AKA114"/>
      <c r="AKB114"/>
      <c r="AKC114"/>
      <c r="AKD114"/>
      <c r="AKE114"/>
      <c r="AKF114"/>
      <c r="AKG114"/>
      <c r="AKH114"/>
      <c r="AKI114"/>
      <c r="AKJ114"/>
      <c r="AKK114"/>
      <c r="AKL114"/>
      <c r="AKM114"/>
      <c r="AKN114"/>
      <c r="AKO114"/>
      <c r="AKP114"/>
      <c r="AKQ114"/>
      <c r="AKR114"/>
      <c r="AKS114"/>
      <c r="AKT114"/>
      <c r="AKU114"/>
      <c r="AKV114"/>
      <c r="AKW114"/>
      <c r="AKX114"/>
      <c r="AKY114"/>
      <c r="AKZ114"/>
      <c r="ALA114"/>
      <c r="ALB114"/>
      <c r="ALC114"/>
      <c r="ALD114"/>
      <c r="ALE114"/>
      <c r="ALF114"/>
      <c r="ALG114"/>
      <c r="ALH114"/>
      <c r="ALI114"/>
      <c r="ALJ114"/>
      <c r="ALK114"/>
      <c r="ALL114"/>
      <c r="ALM114"/>
      <c r="ALN114"/>
      <c r="ALO114"/>
      <c r="ALP114"/>
      <c r="ALQ114"/>
      <c r="ALR114"/>
      <c r="ALS114"/>
      <c r="ALT114"/>
      <c r="ALU114"/>
      <c r="ALV114"/>
      <c r="ALW114"/>
      <c r="ALX114"/>
      <c r="ALY114"/>
      <c r="ALZ114"/>
      <c r="AMA114"/>
      <c r="AMB114"/>
      <c r="AMC114"/>
      <c r="AMD114"/>
      <c r="AME114"/>
      <c r="AMF114"/>
      <c r="AMG114"/>
      <c r="AMH114"/>
      <c r="AMI114"/>
      <c r="AMJ114"/>
    </row>
    <row r="115" spans="1:1024" x14ac:dyDescent="0.2">
      <c r="A115"/>
      <c r="B115"/>
      <c r="C115"/>
      <c r="D115"/>
      <c r="E115"/>
      <c r="F115"/>
      <c r="G115"/>
      <c r="H115"/>
      <c r="I115" s="97"/>
      <c r="J115" s="97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  <c r="IZ115"/>
      <c r="JA115"/>
      <c r="JB115"/>
      <c r="JC115"/>
      <c r="JD115"/>
      <c r="JE115"/>
      <c r="JF115"/>
      <c r="JG115"/>
      <c r="JH115"/>
      <c r="JI115"/>
      <c r="JJ115"/>
      <c r="JK115"/>
      <c r="JL115"/>
      <c r="JM115"/>
      <c r="JN115"/>
      <c r="JO115"/>
      <c r="JP115"/>
      <c r="JQ115"/>
      <c r="JR115"/>
      <c r="JS115"/>
      <c r="JT115"/>
      <c r="JU115"/>
      <c r="JV115"/>
      <c r="JW115"/>
      <c r="JX115"/>
      <c r="JY115"/>
      <c r="JZ115"/>
      <c r="KA115"/>
      <c r="KB115"/>
      <c r="KC115"/>
      <c r="KD115"/>
      <c r="KE115"/>
      <c r="KF115"/>
      <c r="KG115"/>
      <c r="KH115"/>
      <c r="KI115"/>
      <c r="KJ115"/>
      <c r="KK115"/>
      <c r="KL115"/>
      <c r="KM115"/>
      <c r="KN115"/>
      <c r="KO115"/>
      <c r="KP115"/>
      <c r="KQ115"/>
      <c r="KR115"/>
      <c r="KS115"/>
      <c r="KT115"/>
      <c r="KU115"/>
      <c r="KV115"/>
      <c r="KW115"/>
      <c r="KX115"/>
      <c r="KY115"/>
      <c r="KZ115"/>
      <c r="LA115"/>
      <c r="LB115"/>
      <c r="LC115"/>
      <c r="LD115"/>
      <c r="LE115"/>
      <c r="LF115"/>
      <c r="LG115"/>
      <c r="LH115"/>
      <c r="LI115"/>
      <c r="LJ115"/>
      <c r="LK115"/>
      <c r="LL115"/>
      <c r="LM115"/>
      <c r="LN115"/>
      <c r="LO115"/>
      <c r="LP115"/>
      <c r="LQ115"/>
      <c r="LR115"/>
      <c r="LS115"/>
      <c r="LT115"/>
      <c r="LU115"/>
      <c r="LV115"/>
      <c r="LW115"/>
      <c r="LX115"/>
      <c r="LY115"/>
      <c r="LZ115"/>
      <c r="MA115"/>
      <c r="MB115"/>
      <c r="MC115"/>
      <c r="MD115"/>
      <c r="ME115"/>
      <c r="MF115"/>
      <c r="MG115"/>
      <c r="MH115"/>
      <c r="MI115"/>
      <c r="MJ115"/>
      <c r="MK115"/>
      <c r="ML115"/>
      <c r="MM115"/>
      <c r="MN115"/>
      <c r="MO115"/>
      <c r="MP115"/>
      <c r="MQ115"/>
      <c r="MR115"/>
      <c r="MS115"/>
      <c r="MT115"/>
      <c r="MU115"/>
      <c r="MV115"/>
      <c r="MW115"/>
      <c r="MX115"/>
      <c r="MY115"/>
      <c r="MZ115"/>
      <c r="NA115"/>
      <c r="NB115"/>
      <c r="NC115"/>
      <c r="ND115"/>
      <c r="NE115"/>
      <c r="NF115"/>
      <c r="NG115"/>
      <c r="NH115"/>
      <c r="NI115"/>
      <c r="NJ115"/>
      <c r="NK115"/>
      <c r="NL115"/>
      <c r="NM115"/>
      <c r="NN115"/>
      <c r="NO115"/>
      <c r="NP115"/>
      <c r="NQ115"/>
      <c r="NR115"/>
      <c r="NS115"/>
      <c r="NT115"/>
      <c r="NU115"/>
      <c r="NV115"/>
      <c r="NW115"/>
      <c r="NX115"/>
      <c r="NY115"/>
      <c r="NZ115"/>
      <c r="OA115"/>
      <c r="OB115"/>
      <c r="OC115"/>
      <c r="OD115"/>
      <c r="OE115"/>
      <c r="OF115"/>
      <c r="OG115"/>
      <c r="OH115"/>
      <c r="OI115"/>
      <c r="OJ115"/>
      <c r="OK115"/>
      <c r="OL115"/>
      <c r="OM115"/>
      <c r="ON115"/>
      <c r="OO115"/>
      <c r="OP115"/>
      <c r="OQ115"/>
      <c r="OR115"/>
      <c r="OS115"/>
      <c r="OT115"/>
      <c r="OU115"/>
      <c r="OV115"/>
      <c r="OW115"/>
      <c r="OX115"/>
      <c r="OY115"/>
      <c r="OZ115"/>
      <c r="PA115"/>
      <c r="PB115"/>
      <c r="PC115"/>
      <c r="PD115"/>
      <c r="PE115"/>
      <c r="PF115"/>
      <c r="PG115"/>
      <c r="PH115"/>
      <c r="PI115"/>
      <c r="PJ115"/>
      <c r="PK115"/>
      <c r="PL115"/>
      <c r="PM115"/>
      <c r="PN115"/>
      <c r="PO115"/>
      <c r="PP115"/>
      <c r="PQ115"/>
      <c r="PR115"/>
      <c r="PS115"/>
      <c r="PT115"/>
      <c r="PU115"/>
      <c r="PV115"/>
      <c r="PW115"/>
      <c r="PX115"/>
      <c r="PY115"/>
      <c r="PZ115"/>
      <c r="QA115"/>
      <c r="QB115"/>
      <c r="QC115"/>
      <c r="QD115"/>
      <c r="QE115"/>
      <c r="QF115"/>
      <c r="QG115"/>
      <c r="QH115"/>
      <c r="QI115"/>
      <c r="QJ115"/>
      <c r="QK115"/>
      <c r="QL115"/>
      <c r="QM115"/>
      <c r="QN115"/>
      <c r="QO115"/>
      <c r="QP115"/>
      <c r="QQ115"/>
      <c r="QR115"/>
      <c r="QS115"/>
      <c r="QT115"/>
      <c r="QU115"/>
      <c r="QV115"/>
      <c r="QW115"/>
      <c r="QX115"/>
      <c r="QY115"/>
      <c r="QZ115"/>
      <c r="RA115"/>
      <c r="RB115"/>
      <c r="RC115"/>
      <c r="RD115"/>
      <c r="RE115"/>
      <c r="RF115"/>
      <c r="RG115"/>
      <c r="RH115"/>
      <c r="RI115"/>
      <c r="RJ115"/>
      <c r="RK115"/>
      <c r="RL115"/>
      <c r="RM115"/>
      <c r="RN115"/>
      <c r="RO115"/>
      <c r="RP115"/>
      <c r="RQ115"/>
      <c r="RR115"/>
      <c r="RS115"/>
      <c r="RT115"/>
      <c r="RU115"/>
      <c r="RV115"/>
      <c r="RW115"/>
      <c r="RX115"/>
      <c r="RY115"/>
      <c r="RZ115"/>
      <c r="SA115"/>
      <c r="SB115"/>
      <c r="SC115"/>
      <c r="SD115"/>
      <c r="SE115"/>
      <c r="SF115"/>
      <c r="SG115"/>
      <c r="SH115"/>
      <c r="SI115"/>
      <c r="SJ115"/>
      <c r="SK115"/>
      <c r="SL115"/>
      <c r="SM115"/>
      <c r="SN115"/>
      <c r="SO115"/>
      <c r="SP115"/>
      <c r="SQ115"/>
      <c r="SR115"/>
      <c r="SS115"/>
      <c r="ST115"/>
      <c r="SU115"/>
      <c r="SV115"/>
      <c r="SW115"/>
      <c r="SX115"/>
      <c r="SY115"/>
      <c r="SZ115"/>
      <c r="TA115"/>
      <c r="TB115"/>
      <c r="TC115"/>
      <c r="TD115"/>
      <c r="TE115"/>
      <c r="TF115"/>
      <c r="TG115"/>
      <c r="TH115"/>
      <c r="TI115"/>
      <c r="TJ115"/>
      <c r="TK115"/>
      <c r="TL115"/>
      <c r="TM115"/>
      <c r="TN115"/>
      <c r="TO115"/>
      <c r="TP115"/>
      <c r="TQ115"/>
      <c r="TR115"/>
      <c r="TS115"/>
      <c r="TT115"/>
      <c r="TU115"/>
      <c r="TV115"/>
      <c r="TW115"/>
      <c r="TX115"/>
      <c r="TY115"/>
      <c r="TZ115"/>
      <c r="UA115"/>
      <c r="UB115"/>
      <c r="UC115"/>
      <c r="UD115"/>
      <c r="UE115"/>
      <c r="UF115"/>
      <c r="UG115"/>
      <c r="UH115"/>
      <c r="UI115"/>
      <c r="UJ115"/>
      <c r="UK115"/>
      <c r="UL115"/>
      <c r="UM115"/>
      <c r="UN115"/>
      <c r="UO115"/>
      <c r="UP115"/>
      <c r="UQ115"/>
      <c r="UR115"/>
      <c r="US115"/>
      <c r="UT115"/>
      <c r="UU115"/>
      <c r="UV115"/>
      <c r="UW115"/>
      <c r="UX115"/>
      <c r="UY115"/>
      <c r="UZ115"/>
      <c r="VA115"/>
      <c r="VB115"/>
      <c r="VC115"/>
      <c r="VD115"/>
      <c r="VE115"/>
      <c r="VF115"/>
      <c r="VG115"/>
      <c r="VH115"/>
      <c r="VI115"/>
      <c r="VJ115"/>
      <c r="VK115"/>
      <c r="VL115"/>
      <c r="VM115"/>
      <c r="VN115"/>
      <c r="VO115"/>
      <c r="VP115"/>
      <c r="VQ115"/>
      <c r="VR115"/>
      <c r="VS115"/>
      <c r="VT115"/>
      <c r="VU115"/>
      <c r="VV115"/>
      <c r="VW115"/>
      <c r="VX115"/>
      <c r="VY115"/>
      <c r="VZ115"/>
      <c r="WA115"/>
      <c r="WB115"/>
      <c r="WC115"/>
      <c r="WD115"/>
      <c r="WE115"/>
      <c r="WF115"/>
      <c r="WG115"/>
      <c r="WH115"/>
      <c r="WI115"/>
      <c r="WJ115"/>
      <c r="WK115"/>
      <c r="WL115"/>
      <c r="WM115"/>
      <c r="WN115"/>
      <c r="WO115"/>
      <c r="WP115"/>
      <c r="WQ115"/>
      <c r="WR115"/>
      <c r="WS115"/>
      <c r="WT115"/>
      <c r="WU115"/>
      <c r="WV115"/>
      <c r="WW115"/>
      <c r="WX115"/>
      <c r="WY115"/>
      <c r="WZ115"/>
      <c r="XA115"/>
      <c r="XB115"/>
      <c r="XC115"/>
      <c r="XD115"/>
      <c r="XE115"/>
      <c r="XF115"/>
      <c r="XG115"/>
      <c r="XH115"/>
      <c r="XI115"/>
      <c r="XJ115"/>
      <c r="XK115"/>
      <c r="XL115"/>
      <c r="XM115"/>
      <c r="XN115"/>
      <c r="XO115"/>
      <c r="XP115"/>
      <c r="XQ115"/>
      <c r="XR115"/>
      <c r="XS115"/>
      <c r="XT115"/>
      <c r="XU115"/>
      <c r="XV115"/>
      <c r="XW115"/>
      <c r="XX115"/>
      <c r="XY115"/>
      <c r="XZ115"/>
      <c r="YA115"/>
      <c r="YB115"/>
      <c r="YC115"/>
      <c r="YD115"/>
      <c r="YE115"/>
      <c r="YF115"/>
      <c r="YG115"/>
      <c r="YH115"/>
      <c r="YI115"/>
      <c r="YJ115"/>
      <c r="YK115"/>
      <c r="YL115"/>
      <c r="YM115"/>
      <c r="YN115"/>
      <c r="YO115"/>
      <c r="YP115"/>
      <c r="YQ115"/>
      <c r="YR115"/>
      <c r="YS115"/>
      <c r="YT115"/>
      <c r="YU115"/>
      <c r="YV115"/>
      <c r="YW115"/>
      <c r="YX115"/>
      <c r="YY115"/>
      <c r="YZ115"/>
      <c r="ZA115"/>
      <c r="ZB115"/>
      <c r="ZC115"/>
      <c r="ZD115"/>
      <c r="ZE115"/>
      <c r="ZF115"/>
      <c r="ZG115"/>
      <c r="ZH115"/>
      <c r="ZI115"/>
      <c r="ZJ115"/>
      <c r="ZK115"/>
      <c r="ZL115"/>
      <c r="ZM115"/>
      <c r="ZN115"/>
      <c r="ZO115"/>
      <c r="ZP115"/>
      <c r="ZQ115"/>
      <c r="ZR115"/>
      <c r="ZS115"/>
      <c r="ZT115"/>
      <c r="ZU115"/>
      <c r="ZV115"/>
      <c r="ZW115"/>
      <c r="ZX115"/>
      <c r="ZY115"/>
      <c r="ZZ115"/>
      <c r="AAA115"/>
      <c r="AAB115"/>
      <c r="AAC115"/>
      <c r="AAD115"/>
      <c r="AAE115"/>
      <c r="AAF115"/>
      <c r="AAG115"/>
      <c r="AAH115"/>
      <c r="AAI115"/>
      <c r="AAJ115"/>
      <c r="AAK115"/>
      <c r="AAL115"/>
      <c r="AAM115"/>
      <c r="AAN115"/>
      <c r="AAO115"/>
      <c r="AAP115"/>
      <c r="AAQ115"/>
      <c r="AAR115"/>
      <c r="AAS115"/>
      <c r="AAT115"/>
      <c r="AAU115"/>
      <c r="AAV115"/>
      <c r="AAW115"/>
      <c r="AAX115"/>
      <c r="AAY115"/>
      <c r="AAZ115"/>
      <c r="ABA115"/>
      <c r="ABB115"/>
      <c r="ABC115"/>
      <c r="ABD115"/>
      <c r="ABE115"/>
      <c r="ABF115"/>
      <c r="ABG115"/>
      <c r="ABH115"/>
      <c r="ABI115"/>
      <c r="ABJ115"/>
      <c r="ABK115"/>
      <c r="ABL115"/>
      <c r="ABM115"/>
      <c r="ABN115"/>
      <c r="ABO115"/>
      <c r="ABP115"/>
      <c r="ABQ115"/>
      <c r="ABR115"/>
      <c r="ABS115"/>
      <c r="ABT115"/>
      <c r="ABU115"/>
      <c r="ABV115"/>
      <c r="ABW115"/>
      <c r="ABX115"/>
      <c r="ABY115"/>
      <c r="ABZ115"/>
      <c r="ACA115"/>
      <c r="ACB115"/>
      <c r="ACC115"/>
      <c r="ACD115"/>
      <c r="ACE115"/>
      <c r="ACF115"/>
      <c r="ACG115"/>
      <c r="ACH115"/>
      <c r="ACI115"/>
      <c r="ACJ115"/>
      <c r="ACK115"/>
      <c r="ACL115"/>
      <c r="ACM115"/>
      <c r="ACN115"/>
      <c r="ACO115"/>
      <c r="ACP115"/>
      <c r="ACQ115"/>
      <c r="ACR115"/>
      <c r="ACS115"/>
      <c r="ACT115"/>
      <c r="ACU115"/>
      <c r="ACV115"/>
      <c r="ACW115"/>
      <c r="ACX115"/>
      <c r="ACY115"/>
      <c r="ACZ115"/>
      <c r="ADA115"/>
      <c r="ADB115"/>
      <c r="ADC115"/>
      <c r="ADD115"/>
      <c r="ADE115"/>
      <c r="ADF115"/>
      <c r="ADG115"/>
      <c r="ADH115"/>
      <c r="ADI115"/>
      <c r="ADJ115"/>
      <c r="ADK115"/>
      <c r="ADL115"/>
      <c r="ADM115"/>
      <c r="ADN115"/>
      <c r="ADO115"/>
      <c r="ADP115"/>
      <c r="ADQ115"/>
      <c r="ADR115"/>
      <c r="ADS115"/>
      <c r="ADT115"/>
      <c r="ADU115"/>
      <c r="ADV115"/>
      <c r="ADW115"/>
      <c r="ADX115"/>
      <c r="ADY115"/>
      <c r="ADZ115"/>
      <c r="AEA115"/>
      <c r="AEB115"/>
      <c r="AEC115"/>
      <c r="AED115"/>
      <c r="AEE115"/>
      <c r="AEF115"/>
      <c r="AEG115"/>
      <c r="AEH115"/>
      <c r="AEI115"/>
      <c r="AEJ115"/>
      <c r="AEK115"/>
      <c r="AEL115"/>
      <c r="AEM115"/>
      <c r="AEN115"/>
      <c r="AEO115"/>
      <c r="AEP115"/>
      <c r="AEQ115"/>
      <c r="AER115"/>
      <c r="AES115"/>
      <c r="AET115"/>
      <c r="AEU115"/>
      <c r="AEV115"/>
      <c r="AEW115"/>
      <c r="AEX115"/>
      <c r="AEY115"/>
      <c r="AEZ115"/>
      <c r="AFA115"/>
      <c r="AFB115"/>
      <c r="AFC115"/>
      <c r="AFD115"/>
      <c r="AFE115"/>
      <c r="AFF115"/>
      <c r="AFG115"/>
      <c r="AFH115"/>
      <c r="AFI115"/>
      <c r="AFJ115"/>
      <c r="AFK115"/>
      <c r="AFL115"/>
      <c r="AFM115"/>
      <c r="AFN115"/>
      <c r="AFO115"/>
      <c r="AFP115"/>
      <c r="AFQ115"/>
      <c r="AFR115"/>
      <c r="AFS115"/>
      <c r="AFT115"/>
      <c r="AFU115"/>
      <c r="AFV115"/>
      <c r="AFW115"/>
      <c r="AFX115"/>
      <c r="AFY115"/>
      <c r="AFZ115"/>
      <c r="AGA115"/>
      <c r="AGB115"/>
      <c r="AGC115"/>
      <c r="AGD115"/>
      <c r="AGE115"/>
      <c r="AGF115"/>
      <c r="AGG115"/>
      <c r="AGH115"/>
      <c r="AGI115"/>
      <c r="AGJ115"/>
      <c r="AGK115"/>
      <c r="AGL115"/>
      <c r="AGM115"/>
      <c r="AGN115"/>
      <c r="AGO115"/>
      <c r="AGP115"/>
      <c r="AGQ115"/>
      <c r="AGR115"/>
      <c r="AGS115"/>
      <c r="AGT115"/>
      <c r="AGU115"/>
      <c r="AGV115"/>
      <c r="AGW115"/>
      <c r="AGX115"/>
      <c r="AGY115"/>
      <c r="AGZ115"/>
      <c r="AHA115"/>
      <c r="AHB115"/>
      <c r="AHC115"/>
      <c r="AHD115"/>
      <c r="AHE115"/>
      <c r="AHF115"/>
      <c r="AHG115"/>
      <c r="AHH115"/>
      <c r="AHI115"/>
      <c r="AHJ115"/>
      <c r="AHK115"/>
      <c r="AHL115"/>
      <c r="AHM115"/>
      <c r="AHN115"/>
      <c r="AHO115"/>
      <c r="AHP115"/>
      <c r="AHQ115"/>
      <c r="AHR115"/>
      <c r="AHS115"/>
      <c r="AHT115"/>
      <c r="AHU115"/>
      <c r="AHV115"/>
      <c r="AHW115"/>
      <c r="AHX115"/>
      <c r="AHY115"/>
      <c r="AHZ115"/>
      <c r="AIA115"/>
      <c r="AIB115"/>
      <c r="AIC115"/>
      <c r="AID115"/>
      <c r="AIE115"/>
      <c r="AIF115"/>
      <c r="AIG115"/>
      <c r="AIH115"/>
      <c r="AII115"/>
      <c r="AIJ115"/>
      <c r="AIK115"/>
      <c r="AIL115"/>
      <c r="AIM115"/>
      <c r="AIN115"/>
      <c r="AIO115"/>
      <c r="AIP115"/>
      <c r="AIQ115"/>
      <c r="AIR115"/>
      <c r="AIS115"/>
      <c r="AIT115"/>
      <c r="AIU115"/>
      <c r="AIV115"/>
      <c r="AIW115"/>
      <c r="AIX115"/>
      <c r="AIY115"/>
      <c r="AIZ115"/>
      <c r="AJA115"/>
      <c r="AJB115"/>
      <c r="AJC115"/>
      <c r="AJD115"/>
      <c r="AJE115"/>
      <c r="AJF115"/>
      <c r="AJG115"/>
      <c r="AJH115"/>
      <c r="AJI115"/>
      <c r="AJJ115"/>
      <c r="AJK115"/>
      <c r="AJL115"/>
      <c r="AJM115"/>
      <c r="AJN115"/>
      <c r="AJO115"/>
      <c r="AJP115"/>
      <c r="AJQ115"/>
      <c r="AJR115"/>
      <c r="AJS115"/>
      <c r="AJT115"/>
      <c r="AJU115"/>
      <c r="AJV115"/>
      <c r="AJW115"/>
      <c r="AJX115"/>
      <c r="AJY115"/>
      <c r="AJZ115"/>
      <c r="AKA115"/>
      <c r="AKB115"/>
      <c r="AKC115"/>
      <c r="AKD115"/>
      <c r="AKE115"/>
      <c r="AKF115"/>
      <c r="AKG115"/>
      <c r="AKH115"/>
      <c r="AKI115"/>
      <c r="AKJ115"/>
      <c r="AKK115"/>
      <c r="AKL115"/>
      <c r="AKM115"/>
      <c r="AKN115"/>
      <c r="AKO115"/>
      <c r="AKP115"/>
      <c r="AKQ115"/>
      <c r="AKR115"/>
      <c r="AKS115"/>
      <c r="AKT115"/>
      <c r="AKU115"/>
      <c r="AKV115"/>
      <c r="AKW115"/>
      <c r="AKX115"/>
      <c r="AKY115"/>
      <c r="AKZ115"/>
      <c r="ALA115"/>
      <c r="ALB115"/>
      <c r="ALC115"/>
      <c r="ALD115"/>
      <c r="ALE115"/>
      <c r="ALF115"/>
      <c r="ALG115"/>
      <c r="ALH115"/>
      <c r="ALI115"/>
      <c r="ALJ115"/>
      <c r="ALK115"/>
      <c r="ALL115"/>
      <c r="ALM115"/>
      <c r="ALN115"/>
      <c r="ALO115"/>
      <c r="ALP115"/>
      <c r="ALQ115"/>
      <c r="ALR115"/>
      <c r="ALS115"/>
      <c r="ALT115"/>
      <c r="ALU115"/>
      <c r="ALV115"/>
      <c r="ALW115"/>
      <c r="ALX115"/>
      <c r="ALY115"/>
      <c r="ALZ115"/>
      <c r="AMA115"/>
      <c r="AMB115"/>
      <c r="AMC115"/>
      <c r="AMD115"/>
      <c r="AME115"/>
      <c r="AMF115"/>
      <c r="AMG115"/>
      <c r="AMH115"/>
      <c r="AMI115"/>
      <c r="AMJ115"/>
    </row>
    <row r="116" spans="1:1024" x14ac:dyDescent="0.2">
      <c r="A116" s="1" t="s">
        <v>59</v>
      </c>
      <c r="B116"/>
      <c r="C116"/>
      <c r="D116"/>
      <c r="E116"/>
      <c r="F116"/>
      <c r="G116"/>
      <c r="H116"/>
      <c r="I116" s="97"/>
      <c r="J116" s="97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  <c r="IZ116"/>
      <c r="JA116"/>
      <c r="JB116"/>
      <c r="JC116"/>
      <c r="JD116"/>
      <c r="JE116"/>
      <c r="JF116"/>
      <c r="JG116"/>
      <c r="JH116"/>
      <c r="JI116"/>
      <c r="JJ116"/>
      <c r="JK116"/>
      <c r="JL116"/>
      <c r="JM116"/>
      <c r="JN116"/>
      <c r="JO116"/>
      <c r="JP116"/>
      <c r="JQ116"/>
      <c r="JR116"/>
      <c r="JS116"/>
      <c r="JT116"/>
      <c r="JU116"/>
      <c r="JV116"/>
      <c r="JW116"/>
      <c r="JX116"/>
      <c r="JY116"/>
      <c r="JZ116"/>
      <c r="KA116"/>
      <c r="KB116"/>
      <c r="KC116"/>
      <c r="KD116"/>
      <c r="KE116"/>
      <c r="KF116"/>
      <c r="KG116"/>
      <c r="KH116"/>
      <c r="KI116"/>
      <c r="KJ116"/>
      <c r="KK116"/>
      <c r="KL116"/>
      <c r="KM116"/>
      <c r="KN116"/>
      <c r="KO116"/>
      <c r="KP116"/>
      <c r="KQ116"/>
      <c r="KR116"/>
      <c r="KS116"/>
      <c r="KT116"/>
      <c r="KU116"/>
      <c r="KV116"/>
      <c r="KW116"/>
      <c r="KX116"/>
      <c r="KY116"/>
      <c r="KZ116"/>
      <c r="LA116"/>
      <c r="LB116"/>
      <c r="LC116"/>
      <c r="LD116"/>
      <c r="LE116"/>
      <c r="LF116"/>
      <c r="LG116"/>
      <c r="LH116"/>
      <c r="LI116"/>
      <c r="LJ116"/>
      <c r="LK116"/>
      <c r="LL116"/>
      <c r="LM116"/>
      <c r="LN116"/>
      <c r="LO116"/>
      <c r="LP116"/>
      <c r="LQ116"/>
      <c r="LR116"/>
      <c r="LS116"/>
      <c r="LT116"/>
      <c r="LU116"/>
      <c r="LV116"/>
      <c r="LW116"/>
      <c r="LX116"/>
      <c r="LY116"/>
      <c r="LZ116"/>
      <c r="MA116"/>
      <c r="MB116"/>
      <c r="MC116"/>
      <c r="MD116"/>
      <c r="ME116"/>
      <c r="MF116"/>
      <c r="MG116"/>
      <c r="MH116"/>
      <c r="MI116"/>
      <c r="MJ116"/>
      <c r="MK116"/>
      <c r="ML116"/>
      <c r="MM116"/>
      <c r="MN116"/>
      <c r="MO116"/>
      <c r="MP116"/>
      <c r="MQ116"/>
      <c r="MR116"/>
      <c r="MS116"/>
      <c r="MT116"/>
      <c r="MU116"/>
      <c r="MV116"/>
      <c r="MW116"/>
      <c r="MX116"/>
      <c r="MY116"/>
      <c r="MZ116"/>
      <c r="NA116"/>
      <c r="NB116"/>
      <c r="NC116"/>
      <c r="ND116"/>
      <c r="NE116"/>
      <c r="NF116"/>
      <c r="NG116"/>
      <c r="NH116"/>
      <c r="NI116"/>
      <c r="NJ116"/>
      <c r="NK116"/>
      <c r="NL116"/>
      <c r="NM116"/>
      <c r="NN116"/>
      <c r="NO116"/>
      <c r="NP116"/>
      <c r="NQ116"/>
      <c r="NR116"/>
      <c r="NS116"/>
      <c r="NT116"/>
      <c r="NU116"/>
      <c r="NV116"/>
      <c r="NW116"/>
      <c r="NX116"/>
      <c r="NY116"/>
      <c r="NZ116"/>
      <c r="OA116"/>
      <c r="OB116"/>
      <c r="OC116"/>
      <c r="OD116"/>
      <c r="OE116"/>
      <c r="OF116"/>
      <c r="OG116"/>
      <c r="OH116"/>
      <c r="OI116"/>
      <c r="OJ116"/>
      <c r="OK116"/>
      <c r="OL116"/>
      <c r="OM116"/>
      <c r="ON116"/>
      <c r="OO116"/>
      <c r="OP116"/>
      <c r="OQ116"/>
      <c r="OR116"/>
      <c r="OS116"/>
      <c r="OT116"/>
      <c r="OU116"/>
      <c r="OV116"/>
      <c r="OW116"/>
      <c r="OX116"/>
      <c r="OY116"/>
      <c r="OZ116"/>
      <c r="PA116"/>
      <c r="PB116"/>
      <c r="PC116"/>
      <c r="PD116"/>
      <c r="PE116"/>
      <c r="PF116"/>
      <c r="PG116"/>
      <c r="PH116"/>
      <c r="PI116"/>
      <c r="PJ116"/>
      <c r="PK116"/>
      <c r="PL116"/>
      <c r="PM116"/>
      <c r="PN116"/>
      <c r="PO116"/>
      <c r="PP116"/>
      <c r="PQ116"/>
      <c r="PR116"/>
      <c r="PS116"/>
      <c r="PT116"/>
      <c r="PU116"/>
      <c r="PV116"/>
      <c r="PW116"/>
      <c r="PX116"/>
      <c r="PY116"/>
      <c r="PZ116"/>
      <c r="QA116"/>
      <c r="QB116"/>
      <c r="QC116"/>
      <c r="QD116"/>
      <c r="QE116"/>
      <c r="QF116"/>
      <c r="QG116"/>
      <c r="QH116"/>
      <c r="QI116"/>
      <c r="QJ116"/>
      <c r="QK116"/>
      <c r="QL116"/>
      <c r="QM116"/>
      <c r="QN116"/>
      <c r="QO116"/>
      <c r="QP116"/>
      <c r="QQ116"/>
      <c r="QR116"/>
      <c r="QS116"/>
      <c r="QT116"/>
      <c r="QU116"/>
      <c r="QV116"/>
      <c r="QW116"/>
      <c r="QX116"/>
      <c r="QY116"/>
      <c r="QZ116"/>
      <c r="RA116"/>
      <c r="RB116"/>
      <c r="RC116"/>
      <c r="RD116"/>
      <c r="RE116"/>
      <c r="RF116"/>
      <c r="RG116"/>
      <c r="RH116"/>
      <c r="RI116"/>
      <c r="RJ116"/>
      <c r="RK116"/>
      <c r="RL116"/>
      <c r="RM116"/>
      <c r="RN116"/>
      <c r="RO116"/>
      <c r="RP116"/>
      <c r="RQ116"/>
      <c r="RR116"/>
      <c r="RS116"/>
      <c r="RT116"/>
      <c r="RU116"/>
      <c r="RV116"/>
      <c r="RW116"/>
      <c r="RX116"/>
      <c r="RY116"/>
      <c r="RZ116"/>
      <c r="SA116"/>
      <c r="SB116"/>
      <c r="SC116"/>
      <c r="SD116"/>
      <c r="SE116"/>
      <c r="SF116"/>
      <c r="SG116"/>
      <c r="SH116"/>
      <c r="SI116"/>
      <c r="SJ116"/>
      <c r="SK116"/>
      <c r="SL116"/>
      <c r="SM116"/>
      <c r="SN116"/>
      <c r="SO116"/>
      <c r="SP116"/>
      <c r="SQ116"/>
      <c r="SR116"/>
      <c r="SS116"/>
      <c r="ST116"/>
      <c r="SU116"/>
      <c r="SV116"/>
      <c r="SW116"/>
      <c r="SX116"/>
      <c r="SY116"/>
      <c r="SZ116"/>
      <c r="TA116"/>
      <c r="TB116"/>
      <c r="TC116"/>
      <c r="TD116"/>
      <c r="TE116"/>
      <c r="TF116"/>
      <c r="TG116"/>
      <c r="TH116"/>
      <c r="TI116"/>
      <c r="TJ116"/>
      <c r="TK116"/>
      <c r="TL116"/>
      <c r="TM116"/>
      <c r="TN116"/>
      <c r="TO116"/>
      <c r="TP116"/>
      <c r="TQ116"/>
      <c r="TR116"/>
      <c r="TS116"/>
      <c r="TT116"/>
      <c r="TU116"/>
      <c r="TV116"/>
      <c r="TW116"/>
      <c r="TX116"/>
      <c r="TY116"/>
      <c r="TZ116"/>
      <c r="UA116"/>
      <c r="UB116"/>
      <c r="UC116"/>
      <c r="UD116"/>
      <c r="UE116"/>
      <c r="UF116"/>
      <c r="UG116"/>
      <c r="UH116"/>
      <c r="UI116"/>
      <c r="UJ116"/>
      <c r="UK116"/>
      <c r="UL116"/>
      <c r="UM116"/>
      <c r="UN116"/>
      <c r="UO116"/>
      <c r="UP116"/>
      <c r="UQ116"/>
      <c r="UR116"/>
      <c r="US116"/>
      <c r="UT116"/>
      <c r="UU116"/>
      <c r="UV116"/>
      <c r="UW116"/>
      <c r="UX116"/>
      <c r="UY116"/>
      <c r="UZ116"/>
      <c r="VA116"/>
      <c r="VB116"/>
      <c r="VC116"/>
      <c r="VD116"/>
      <c r="VE116"/>
      <c r="VF116"/>
      <c r="VG116"/>
      <c r="VH116"/>
      <c r="VI116"/>
      <c r="VJ116"/>
      <c r="VK116"/>
      <c r="VL116"/>
      <c r="VM116"/>
      <c r="VN116"/>
      <c r="VO116"/>
      <c r="VP116"/>
      <c r="VQ116"/>
      <c r="VR116"/>
      <c r="VS116"/>
      <c r="VT116"/>
      <c r="VU116"/>
      <c r="VV116"/>
      <c r="VW116"/>
      <c r="VX116"/>
      <c r="VY116"/>
      <c r="VZ116"/>
      <c r="WA116"/>
      <c r="WB116"/>
      <c r="WC116"/>
      <c r="WD116"/>
      <c r="WE116"/>
      <c r="WF116"/>
      <c r="WG116"/>
      <c r="WH116"/>
      <c r="WI116"/>
      <c r="WJ116"/>
      <c r="WK116"/>
      <c r="WL116"/>
      <c r="WM116"/>
      <c r="WN116"/>
      <c r="WO116"/>
      <c r="WP116"/>
      <c r="WQ116"/>
      <c r="WR116"/>
      <c r="WS116"/>
      <c r="WT116"/>
      <c r="WU116"/>
      <c r="WV116"/>
      <c r="WW116"/>
      <c r="WX116"/>
      <c r="WY116"/>
      <c r="WZ116"/>
      <c r="XA116"/>
      <c r="XB116"/>
      <c r="XC116"/>
      <c r="XD116"/>
      <c r="XE116"/>
      <c r="XF116"/>
      <c r="XG116"/>
      <c r="XH116"/>
      <c r="XI116"/>
      <c r="XJ116"/>
      <c r="XK116"/>
      <c r="XL116"/>
      <c r="XM116"/>
      <c r="XN116"/>
      <c r="XO116"/>
      <c r="XP116"/>
      <c r="XQ116"/>
      <c r="XR116"/>
      <c r="XS116"/>
      <c r="XT116"/>
      <c r="XU116"/>
      <c r="XV116"/>
      <c r="XW116"/>
      <c r="XX116"/>
      <c r="XY116"/>
      <c r="XZ116"/>
      <c r="YA116"/>
      <c r="YB116"/>
      <c r="YC116"/>
      <c r="YD116"/>
      <c r="YE116"/>
      <c r="YF116"/>
      <c r="YG116"/>
      <c r="YH116"/>
      <c r="YI116"/>
      <c r="YJ116"/>
      <c r="YK116"/>
      <c r="YL116"/>
      <c r="YM116"/>
      <c r="YN116"/>
      <c r="YO116"/>
      <c r="YP116"/>
      <c r="YQ116"/>
      <c r="YR116"/>
      <c r="YS116"/>
      <c r="YT116"/>
      <c r="YU116"/>
      <c r="YV116"/>
      <c r="YW116"/>
      <c r="YX116"/>
      <c r="YY116"/>
      <c r="YZ116"/>
      <c r="ZA116"/>
      <c r="ZB116"/>
      <c r="ZC116"/>
      <c r="ZD116"/>
      <c r="ZE116"/>
      <c r="ZF116"/>
      <c r="ZG116"/>
      <c r="ZH116"/>
      <c r="ZI116"/>
      <c r="ZJ116"/>
      <c r="ZK116"/>
      <c r="ZL116"/>
      <c r="ZM116"/>
      <c r="ZN116"/>
      <c r="ZO116"/>
      <c r="ZP116"/>
      <c r="ZQ116"/>
      <c r="ZR116"/>
      <c r="ZS116"/>
      <c r="ZT116"/>
      <c r="ZU116"/>
      <c r="ZV116"/>
      <c r="ZW116"/>
      <c r="ZX116"/>
      <c r="ZY116"/>
      <c r="ZZ116"/>
      <c r="AAA116"/>
      <c r="AAB116"/>
      <c r="AAC116"/>
      <c r="AAD116"/>
      <c r="AAE116"/>
      <c r="AAF116"/>
      <c r="AAG116"/>
      <c r="AAH116"/>
      <c r="AAI116"/>
      <c r="AAJ116"/>
      <c r="AAK116"/>
      <c r="AAL116"/>
      <c r="AAM116"/>
      <c r="AAN116"/>
      <c r="AAO116"/>
      <c r="AAP116"/>
      <c r="AAQ116"/>
      <c r="AAR116"/>
      <c r="AAS116"/>
      <c r="AAT116"/>
      <c r="AAU116"/>
      <c r="AAV116"/>
      <c r="AAW116"/>
      <c r="AAX116"/>
      <c r="AAY116"/>
      <c r="AAZ116"/>
      <c r="ABA116"/>
      <c r="ABB116"/>
      <c r="ABC116"/>
      <c r="ABD116"/>
      <c r="ABE116"/>
      <c r="ABF116"/>
      <c r="ABG116"/>
      <c r="ABH116"/>
      <c r="ABI116"/>
      <c r="ABJ116"/>
      <c r="ABK116"/>
      <c r="ABL116"/>
      <c r="ABM116"/>
      <c r="ABN116"/>
      <c r="ABO116"/>
      <c r="ABP116"/>
      <c r="ABQ116"/>
      <c r="ABR116"/>
      <c r="ABS116"/>
      <c r="ABT116"/>
      <c r="ABU116"/>
      <c r="ABV116"/>
      <c r="ABW116"/>
      <c r="ABX116"/>
      <c r="ABY116"/>
      <c r="ABZ116"/>
      <c r="ACA116"/>
      <c r="ACB116"/>
      <c r="ACC116"/>
      <c r="ACD116"/>
      <c r="ACE116"/>
      <c r="ACF116"/>
      <c r="ACG116"/>
      <c r="ACH116"/>
      <c r="ACI116"/>
      <c r="ACJ116"/>
      <c r="ACK116"/>
      <c r="ACL116"/>
      <c r="ACM116"/>
      <c r="ACN116"/>
      <c r="ACO116"/>
      <c r="ACP116"/>
      <c r="ACQ116"/>
      <c r="ACR116"/>
      <c r="ACS116"/>
      <c r="ACT116"/>
      <c r="ACU116"/>
      <c r="ACV116"/>
      <c r="ACW116"/>
      <c r="ACX116"/>
      <c r="ACY116"/>
      <c r="ACZ116"/>
      <c r="ADA116"/>
      <c r="ADB116"/>
      <c r="ADC116"/>
      <c r="ADD116"/>
      <c r="ADE116"/>
      <c r="ADF116"/>
      <c r="ADG116"/>
      <c r="ADH116"/>
      <c r="ADI116"/>
      <c r="ADJ116"/>
      <c r="ADK116"/>
      <c r="ADL116"/>
      <c r="ADM116"/>
      <c r="ADN116"/>
      <c r="ADO116"/>
      <c r="ADP116"/>
      <c r="ADQ116"/>
      <c r="ADR116"/>
      <c r="ADS116"/>
      <c r="ADT116"/>
      <c r="ADU116"/>
      <c r="ADV116"/>
      <c r="ADW116"/>
      <c r="ADX116"/>
      <c r="ADY116"/>
      <c r="ADZ116"/>
      <c r="AEA116"/>
      <c r="AEB116"/>
      <c r="AEC116"/>
      <c r="AED116"/>
      <c r="AEE116"/>
      <c r="AEF116"/>
      <c r="AEG116"/>
      <c r="AEH116"/>
      <c r="AEI116"/>
      <c r="AEJ116"/>
      <c r="AEK116"/>
      <c r="AEL116"/>
      <c r="AEM116"/>
      <c r="AEN116"/>
      <c r="AEO116"/>
      <c r="AEP116"/>
      <c r="AEQ116"/>
      <c r="AER116"/>
      <c r="AES116"/>
      <c r="AET116"/>
      <c r="AEU116"/>
      <c r="AEV116"/>
      <c r="AEW116"/>
      <c r="AEX116"/>
      <c r="AEY116"/>
      <c r="AEZ116"/>
      <c r="AFA116"/>
      <c r="AFB116"/>
      <c r="AFC116"/>
      <c r="AFD116"/>
      <c r="AFE116"/>
      <c r="AFF116"/>
      <c r="AFG116"/>
      <c r="AFH116"/>
      <c r="AFI116"/>
      <c r="AFJ116"/>
      <c r="AFK116"/>
      <c r="AFL116"/>
      <c r="AFM116"/>
      <c r="AFN116"/>
      <c r="AFO116"/>
      <c r="AFP116"/>
      <c r="AFQ116"/>
      <c r="AFR116"/>
      <c r="AFS116"/>
      <c r="AFT116"/>
      <c r="AFU116"/>
      <c r="AFV116"/>
      <c r="AFW116"/>
      <c r="AFX116"/>
      <c r="AFY116"/>
      <c r="AFZ116"/>
      <c r="AGA116"/>
      <c r="AGB116"/>
      <c r="AGC116"/>
      <c r="AGD116"/>
      <c r="AGE116"/>
      <c r="AGF116"/>
      <c r="AGG116"/>
      <c r="AGH116"/>
      <c r="AGI116"/>
      <c r="AGJ116"/>
      <c r="AGK116"/>
      <c r="AGL116"/>
      <c r="AGM116"/>
      <c r="AGN116"/>
      <c r="AGO116"/>
      <c r="AGP116"/>
      <c r="AGQ116"/>
      <c r="AGR116"/>
      <c r="AGS116"/>
      <c r="AGT116"/>
      <c r="AGU116"/>
      <c r="AGV116"/>
      <c r="AGW116"/>
      <c r="AGX116"/>
      <c r="AGY116"/>
      <c r="AGZ116"/>
      <c r="AHA116"/>
      <c r="AHB116"/>
      <c r="AHC116"/>
      <c r="AHD116"/>
      <c r="AHE116"/>
      <c r="AHF116"/>
      <c r="AHG116"/>
      <c r="AHH116"/>
      <c r="AHI116"/>
      <c r="AHJ116"/>
      <c r="AHK116"/>
      <c r="AHL116"/>
      <c r="AHM116"/>
      <c r="AHN116"/>
      <c r="AHO116"/>
      <c r="AHP116"/>
      <c r="AHQ116"/>
      <c r="AHR116"/>
      <c r="AHS116"/>
      <c r="AHT116"/>
      <c r="AHU116"/>
      <c r="AHV116"/>
      <c r="AHW116"/>
      <c r="AHX116"/>
      <c r="AHY116"/>
      <c r="AHZ116"/>
      <c r="AIA116"/>
      <c r="AIB116"/>
      <c r="AIC116"/>
      <c r="AID116"/>
      <c r="AIE116"/>
      <c r="AIF116"/>
      <c r="AIG116"/>
      <c r="AIH116"/>
      <c r="AII116"/>
      <c r="AIJ116"/>
      <c r="AIK116"/>
      <c r="AIL116"/>
      <c r="AIM116"/>
      <c r="AIN116"/>
      <c r="AIO116"/>
      <c r="AIP116"/>
      <c r="AIQ116"/>
      <c r="AIR116"/>
      <c r="AIS116"/>
      <c r="AIT116"/>
      <c r="AIU116"/>
      <c r="AIV116"/>
      <c r="AIW116"/>
      <c r="AIX116"/>
      <c r="AIY116"/>
      <c r="AIZ116"/>
      <c r="AJA116"/>
      <c r="AJB116"/>
      <c r="AJC116"/>
      <c r="AJD116"/>
      <c r="AJE116"/>
      <c r="AJF116"/>
      <c r="AJG116"/>
      <c r="AJH116"/>
      <c r="AJI116"/>
      <c r="AJJ116"/>
      <c r="AJK116"/>
      <c r="AJL116"/>
      <c r="AJM116"/>
      <c r="AJN116"/>
      <c r="AJO116"/>
      <c r="AJP116"/>
      <c r="AJQ116"/>
      <c r="AJR116"/>
      <c r="AJS116"/>
      <c r="AJT116"/>
      <c r="AJU116"/>
      <c r="AJV116"/>
      <c r="AJW116"/>
      <c r="AJX116"/>
      <c r="AJY116"/>
      <c r="AJZ116"/>
      <c r="AKA116"/>
      <c r="AKB116"/>
      <c r="AKC116"/>
      <c r="AKD116"/>
      <c r="AKE116"/>
      <c r="AKF116"/>
      <c r="AKG116"/>
      <c r="AKH116"/>
      <c r="AKI116"/>
      <c r="AKJ116"/>
      <c r="AKK116"/>
      <c r="AKL116"/>
      <c r="AKM116"/>
      <c r="AKN116"/>
      <c r="AKO116"/>
      <c r="AKP116"/>
      <c r="AKQ116"/>
      <c r="AKR116"/>
      <c r="AKS116"/>
      <c r="AKT116"/>
      <c r="AKU116"/>
      <c r="AKV116"/>
      <c r="AKW116"/>
      <c r="AKX116"/>
      <c r="AKY116"/>
      <c r="AKZ116"/>
      <c r="ALA116"/>
      <c r="ALB116"/>
      <c r="ALC116"/>
      <c r="ALD116"/>
      <c r="ALE116"/>
      <c r="ALF116"/>
      <c r="ALG116"/>
      <c r="ALH116"/>
      <c r="ALI116"/>
      <c r="ALJ116"/>
      <c r="ALK116"/>
      <c r="ALL116"/>
      <c r="ALM116"/>
      <c r="ALN116"/>
      <c r="ALO116"/>
      <c r="ALP116"/>
      <c r="ALQ116"/>
      <c r="ALR116"/>
      <c r="ALS116"/>
      <c r="ALT116"/>
      <c r="ALU116"/>
      <c r="ALV116"/>
      <c r="ALW116"/>
      <c r="ALX116"/>
      <c r="ALY116"/>
      <c r="ALZ116"/>
      <c r="AMA116"/>
      <c r="AMB116"/>
      <c r="AMC116"/>
      <c r="AMD116"/>
      <c r="AME116"/>
      <c r="AMF116"/>
      <c r="AMG116"/>
      <c r="AMH116"/>
      <c r="AMI116"/>
      <c r="AMJ116"/>
    </row>
    <row r="117" spans="1:1024" x14ac:dyDescent="0.2">
      <c r="A117" s="54" t="s">
        <v>10</v>
      </c>
      <c r="B117" s="55" t="s">
        <v>11</v>
      </c>
      <c r="C117" s="55" t="s">
        <v>7</v>
      </c>
      <c r="D117" s="56" t="s">
        <v>28</v>
      </c>
      <c r="E117" s="56" t="s">
        <v>12</v>
      </c>
      <c r="F117" s="57" t="s">
        <v>13</v>
      </c>
      <c r="G117"/>
      <c r="H117"/>
      <c r="I117" s="97"/>
      <c r="J117" s="9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  <c r="IZ117"/>
      <c r="JA117"/>
      <c r="JB117"/>
      <c r="JC117"/>
      <c r="JD117"/>
      <c r="JE117"/>
      <c r="JF117"/>
      <c r="JG117"/>
      <c r="JH117"/>
      <c r="JI117"/>
      <c r="JJ117"/>
      <c r="JK117"/>
      <c r="JL117"/>
      <c r="JM117"/>
      <c r="JN117"/>
      <c r="JO117"/>
      <c r="JP117"/>
      <c r="JQ117"/>
      <c r="JR117"/>
      <c r="JS117"/>
      <c r="JT117"/>
      <c r="JU117"/>
      <c r="JV117"/>
      <c r="JW117"/>
      <c r="JX117"/>
      <c r="JY117"/>
      <c r="JZ117"/>
      <c r="KA117"/>
      <c r="KB117"/>
      <c r="KC117"/>
      <c r="KD117"/>
      <c r="KE117"/>
      <c r="KF117"/>
      <c r="KG117"/>
      <c r="KH117"/>
      <c r="KI117"/>
      <c r="KJ117"/>
      <c r="KK117"/>
      <c r="KL117"/>
      <c r="KM117"/>
      <c r="KN117"/>
      <c r="KO117"/>
      <c r="KP117"/>
      <c r="KQ117"/>
      <c r="KR117"/>
      <c r="KS117"/>
      <c r="KT117"/>
      <c r="KU117"/>
      <c r="KV117"/>
      <c r="KW117"/>
      <c r="KX117"/>
      <c r="KY117"/>
      <c r="KZ117"/>
      <c r="LA117"/>
      <c r="LB117"/>
      <c r="LC117"/>
      <c r="LD117"/>
      <c r="LE117"/>
      <c r="LF117"/>
      <c r="LG117"/>
      <c r="LH117"/>
      <c r="LI117"/>
      <c r="LJ117"/>
      <c r="LK117"/>
      <c r="LL117"/>
      <c r="LM117"/>
      <c r="LN117"/>
      <c r="LO117"/>
      <c r="LP117"/>
      <c r="LQ117"/>
      <c r="LR117"/>
      <c r="LS117"/>
      <c r="LT117"/>
      <c r="LU117"/>
      <c r="LV117"/>
      <c r="LW117"/>
      <c r="LX117"/>
      <c r="LY117"/>
      <c r="LZ117"/>
      <c r="MA117"/>
      <c r="MB117"/>
      <c r="MC117"/>
      <c r="MD117"/>
      <c r="ME117"/>
      <c r="MF117"/>
      <c r="MG117"/>
      <c r="MH117"/>
      <c r="MI117"/>
      <c r="MJ117"/>
      <c r="MK117"/>
      <c r="ML117"/>
      <c r="MM117"/>
      <c r="MN117"/>
      <c r="MO117"/>
      <c r="MP117"/>
      <c r="MQ117"/>
      <c r="MR117"/>
      <c r="MS117"/>
      <c r="MT117"/>
      <c r="MU117"/>
      <c r="MV117"/>
      <c r="MW117"/>
      <c r="MX117"/>
      <c r="MY117"/>
      <c r="MZ117"/>
      <c r="NA117"/>
      <c r="NB117"/>
      <c r="NC117"/>
      <c r="ND117"/>
      <c r="NE117"/>
      <c r="NF117"/>
      <c r="NG117"/>
      <c r="NH117"/>
      <c r="NI117"/>
      <c r="NJ117"/>
      <c r="NK117"/>
      <c r="NL117"/>
      <c r="NM117"/>
      <c r="NN117"/>
      <c r="NO117"/>
      <c r="NP117"/>
      <c r="NQ117"/>
      <c r="NR117"/>
      <c r="NS117"/>
      <c r="NT117"/>
      <c r="NU117"/>
      <c r="NV117"/>
      <c r="NW117"/>
      <c r="NX117"/>
      <c r="NY117"/>
      <c r="NZ117"/>
      <c r="OA117"/>
      <c r="OB117"/>
      <c r="OC117"/>
      <c r="OD117"/>
      <c r="OE117"/>
      <c r="OF117"/>
      <c r="OG117"/>
      <c r="OH117"/>
      <c r="OI117"/>
      <c r="OJ117"/>
      <c r="OK117"/>
      <c r="OL117"/>
      <c r="OM117"/>
      <c r="ON117"/>
      <c r="OO117"/>
      <c r="OP117"/>
      <c r="OQ117"/>
      <c r="OR117"/>
      <c r="OS117"/>
      <c r="OT117"/>
      <c r="OU117"/>
      <c r="OV117"/>
      <c r="OW117"/>
      <c r="OX117"/>
      <c r="OY117"/>
      <c r="OZ117"/>
      <c r="PA117"/>
      <c r="PB117"/>
      <c r="PC117"/>
      <c r="PD117"/>
      <c r="PE117"/>
      <c r="PF117"/>
      <c r="PG117"/>
      <c r="PH117"/>
      <c r="PI117"/>
      <c r="PJ117"/>
      <c r="PK117"/>
      <c r="PL117"/>
      <c r="PM117"/>
      <c r="PN117"/>
      <c r="PO117"/>
      <c r="PP117"/>
      <c r="PQ117"/>
      <c r="PR117"/>
      <c r="PS117"/>
      <c r="PT117"/>
      <c r="PU117"/>
      <c r="PV117"/>
      <c r="PW117"/>
      <c r="PX117"/>
      <c r="PY117"/>
      <c r="PZ117"/>
      <c r="QA117"/>
      <c r="QB117"/>
      <c r="QC117"/>
      <c r="QD117"/>
      <c r="QE117"/>
      <c r="QF117"/>
      <c r="QG117"/>
      <c r="QH117"/>
      <c r="QI117"/>
      <c r="QJ117"/>
      <c r="QK117"/>
      <c r="QL117"/>
      <c r="QM117"/>
      <c r="QN117"/>
      <c r="QO117"/>
      <c r="QP117"/>
      <c r="QQ117"/>
      <c r="QR117"/>
      <c r="QS117"/>
      <c r="QT117"/>
      <c r="QU117"/>
      <c r="QV117"/>
      <c r="QW117"/>
      <c r="QX117"/>
      <c r="QY117"/>
      <c r="QZ117"/>
      <c r="RA117"/>
      <c r="RB117"/>
      <c r="RC117"/>
      <c r="RD117"/>
      <c r="RE117"/>
      <c r="RF117"/>
      <c r="RG117"/>
      <c r="RH117"/>
      <c r="RI117"/>
      <c r="RJ117"/>
      <c r="RK117"/>
      <c r="RL117"/>
      <c r="RM117"/>
      <c r="RN117"/>
      <c r="RO117"/>
      <c r="RP117"/>
      <c r="RQ117"/>
      <c r="RR117"/>
      <c r="RS117"/>
      <c r="RT117"/>
      <c r="RU117"/>
      <c r="RV117"/>
      <c r="RW117"/>
      <c r="RX117"/>
      <c r="RY117"/>
      <c r="RZ117"/>
      <c r="SA117"/>
      <c r="SB117"/>
      <c r="SC117"/>
      <c r="SD117"/>
      <c r="SE117"/>
      <c r="SF117"/>
      <c r="SG117"/>
      <c r="SH117"/>
      <c r="SI117"/>
      <c r="SJ117"/>
      <c r="SK117"/>
      <c r="SL117"/>
      <c r="SM117"/>
      <c r="SN117"/>
      <c r="SO117"/>
      <c r="SP117"/>
      <c r="SQ117"/>
      <c r="SR117"/>
      <c r="SS117"/>
      <c r="ST117"/>
      <c r="SU117"/>
      <c r="SV117"/>
      <c r="SW117"/>
      <c r="SX117"/>
      <c r="SY117"/>
      <c r="SZ117"/>
      <c r="TA117"/>
      <c r="TB117"/>
      <c r="TC117"/>
      <c r="TD117"/>
      <c r="TE117"/>
      <c r="TF117"/>
      <c r="TG117"/>
      <c r="TH117"/>
      <c r="TI117"/>
      <c r="TJ117"/>
      <c r="TK117"/>
      <c r="TL117"/>
      <c r="TM117"/>
      <c r="TN117"/>
      <c r="TO117"/>
      <c r="TP117"/>
      <c r="TQ117"/>
      <c r="TR117"/>
      <c r="TS117"/>
      <c r="TT117"/>
      <c r="TU117"/>
      <c r="TV117"/>
      <c r="TW117"/>
      <c r="TX117"/>
      <c r="TY117"/>
      <c r="TZ117"/>
      <c r="UA117"/>
      <c r="UB117"/>
      <c r="UC117"/>
      <c r="UD117"/>
      <c r="UE117"/>
      <c r="UF117"/>
      <c r="UG117"/>
      <c r="UH117"/>
      <c r="UI117"/>
      <c r="UJ117"/>
      <c r="UK117"/>
      <c r="UL117"/>
      <c r="UM117"/>
      <c r="UN117"/>
      <c r="UO117"/>
      <c r="UP117"/>
      <c r="UQ117"/>
      <c r="UR117"/>
      <c r="US117"/>
      <c r="UT117"/>
      <c r="UU117"/>
      <c r="UV117"/>
      <c r="UW117"/>
      <c r="UX117"/>
      <c r="UY117"/>
      <c r="UZ117"/>
      <c r="VA117"/>
      <c r="VB117"/>
      <c r="VC117"/>
      <c r="VD117"/>
      <c r="VE117"/>
      <c r="VF117"/>
      <c r="VG117"/>
      <c r="VH117"/>
      <c r="VI117"/>
      <c r="VJ117"/>
      <c r="VK117"/>
      <c r="VL117"/>
      <c r="VM117"/>
      <c r="VN117"/>
      <c r="VO117"/>
      <c r="VP117"/>
      <c r="VQ117"/>
      <c r="VR117"/>
      <c r="VS117"/>
      <c r="VT117"/>
      <c r="VU117"/>
      <c r="VV117"/>
      <c r="VW117"/>
      <c r="VX117"/>
      <c r="VY117"/>
      <c r="VZ117"/>
      <c r="WA117"/>
      <c r="WB117"/>
      <c r="WC117"/>
      <c r="WD117"/>
      <c r="WE117"/>
      <c r="WF117"/>
      <c r="WG117"/>
      <c r="WH117"/>
      <c r="WI117"/>
      <c r="WJ117"/>
      <c r="WK117"/>
      <c r="WL117"/>
      <c r="WM117"/>
      <c r="WN117"/>
      <c r="WO117"/>
      <c r="WP117"/>
      <c r="WQ117"/>
      <c r="WR117"/>
      <c r="WS117"/>
      <c r="WT117"/>
      <c r="WU117"/>
      <c r="WV117"/>
      <c r="WW117"/>
      <c r="WX117"/>
      <c r="WY117"/>
      <c r="WZ117"/>
      <c r="XA117"/>
      <c r="XB117"/>
      <c r="XC117"/>
      <c r="XD117"/>
      <c r="XE117"/>
      <c r="XF117"/>
      <c r="XG117"/>
      <c r="XH117"/>
      <c r="XI117"/>
      <c r="XJ117"/>
      <c r="XK117"/>
      <c r="XL117"/>
      <c r="XM117"/>
      <c r="XN117"/>
      <c r="XO117"/>
      <c r="XP117"/>
      <c r="XQ117"/>
      <c r="XR117"/>
      <c r="XS117"/>
      <c r="XT117"/>
      <c r="XU117"/>
      <c r="XV117"/>
      <c r="XW117"/>
      <c r="XX117"/>
      <c r="XY117"/>
      <c r="XZ117"/>
      <c r="YA117"/>
      <c r="YB117"/>
      <c r="YC117"/>
      <c r="YD117"/>
      <c r="YE117"/>
      <c r="YF117"/>
      <c r="YG117"/>
      <c r="YH117"/>
      <c r="YI117"/>
      <c r="YJ117"/>
      <c r="YK117"/>
      <c r="YL117"/>
      <c r="YM117"/>
      <c r="YN117"/>
      <c r="YO117"/>
      <c r="YP117"/>
      <c r="YQ117"/>
      <c r="YR117"/>
      <c r="YS117"/>
      <c r="YT117"/>
      <c r="YU117"/>
      <c r="YV117"/>
      <c r="YW117"/>
      <c r="YX117"/>
      <c r="YY117"/>
      <c r="YZ117"/>
      <c r="ZA117"/>
      <c r="ZB117"/>
      <c r="ZC117"/>
      <c r="ZD117"/>
      <c r="ZE117"/>
      <c r="ZF117"/>
      <c r="ZG117"/>
      <c r="ZH117"/>
      <c r="ZI117"/>
      <c r="ZJ117"/>
      <c r="ZK117"/>
      <c r="ZL117"/>
      <c r="ZM117"/>
      <c r="ZN117"/>
      <c r="ZO117"/>
      <c r="ZP117"/>
      <c r="ZQ117"/>
      <c r="ZR117"/>
      <c r="ZS117"/>
      <c r="ZT117"/>
      <c r="ZU117"/>
      <c r="ZV117"/>
      <c r="ZW117"/>
      <c r="ZX117"/>
      <c r="ZY117"/>
      <c r="ZZ117"/>
      <c r="AAA117"/>
      <c r="AAB117"/>
      <c r="AAC117"/>
      <c r="AAD117"/>
      <c r="AAE117"/>
      <c r="AAF117"/>
      <c r="AAG117"/>
      <c r="AAH117"/>
      <c r="AAI117"/>
      <c r="AAJ117"/>
      <c r="AAK117"/>
      <c r="AAL117"/>
      <c r="AAM117"/>
      <c r="AAN117"/>
      <c r="AAO117"/>
      <c r="AAP117"/>
      <c r="AAQ117"/>
      <c r="AAR117"/>
      <c r="AAS117"/>
      <c r="AAT117"/>
      <c r="AAU117"/>
      <c r="AAV117"/>
      <c r="AAW117"/>
      <c r="AAX117"/>
      <c r="AAY117"/>
      <c r="AAZ117"/>
      <c r="ABA117"/>
      <c r="ABB117"/>
      <c r="ABC117"/>
      <c r="ABD117"/>
      <c r="ABE117"/>
      <c r="ABF117"/>
      <c r="ABG117"/>
      <c r="ABH117"/>
      <c r="ABI117"/>
      <c r="ABJ117"/>
      <c r="ABK117"/>
      <c r="ABL117"/>
      <c r="ABM117"/>
      <c r="ABN117"/>
      <c r="ABO117"/>
      <c r="ABP117"/>
      <c r="ABQ117"/>
      <c r="ABR117"/>
      <c r="ABS117"/>
      <c r="ABT117"/>
      <c r="ABU117"/>
      <c r="ABV117"/>
      <c r="ABW117"/>
      <c r="ABX117"/>
      <c r="ABY117"/>
      <c r="ABZ117"/>
      <c r="ACA117"/>
      <c r="ACB117"/>
      <c r="ACC117"/>
      <c r="ACD117"/>
      <c r="ACE117"/>
      <c r="ACF117"/>
      <c r="ACG117"/>
      <c r="ACH117"/>
      <c r="ACI117"/>
      <c r="ACJ117"/>
      <c r="ACK117"/>
      <c r="ACL117"/>
      <c r="ACM117"/>
      <c r="ACN117"/>
      <c r="ACO117"/>
      <c r="ACP117"/>
      <c r="ACQ117"/>
      <c r="ACR117"/>
      <c r="ACS117"/>
      <c r="ACT117"/>
      <c r="ACU117"/>
      <c r="ACV117"/>
      <c r="ACW117"/>
      <c r="ACX117"/>
      <c r="ACY117"/>
      <c r="ACZ117"/>
      <c r="ADA117"/>
      <c r="ADB117"/>
      <c r="ADC117"/>
      <c r="ADD117"/>
      <c r="ADE117"/>
      <c r="ADF117"/>
      <c r="ADG117"/>
      <c r="ADH117"/>
      <c r="ADI117"/>
      <c r="ADJ117"/>
      <c r="ADK117"/>
      <c r="ADL117"/>
      <c r="ADM117"/>
      <c r="ADN117"/>
      <c r="ADO117"/>
      <c r="ADP117"/>
      <c r="ADQ117"/>
      <c r="ADR117"/>
      <c r="ADS117"/>
      <c r="ADT117"/>
      <c r="ADU117"/>
      <c r="ADV117"/>
      <c r="ADW117"/>
      <c r="ADX117"/>
      <c r="ADY117"/>
      <c r="ADZ117"/>
      <c r="AEA117"/>
      <c r="AEB117"/>
      <c r="AEC117"/>
      <c r="AED117"/>
      <c r="AEE117"/>
      <c r="AEF117"/>
      <c r="AEG117"/>
      <c r="AEH117"/>
      <c r="AEI117"/>
      <c r="AEJ117"/>
      <c r="AEK117"/>
      <c r="AEL117"/>
      <c r="AEM117"/>
      <c r="AEN117"/>
      <c r="AEO117"/>
      <c r="AEP117"/>
      <c r="AEQ117"/>
      <c r="AER117"/>
      <c r="AES117"/>
      <c r="AET117"/>
      <c r="AEU117"/>
      <c r="AEV117"/>
      <c r="AEW117"/>
      <c r="AEX117"/>
      <c r="AEY117"/>
      <c r="AEZ117"/>
      <c r="AFA117"/>
      <c r="AFB117"/>
      <c r="AFC117"/>
      <c r="AFD117"/>
      <c r="AFE117"/>
      <c r="AFF117"/>
      <c r="AFG117"/>
      <c r="AFH117"/>
      <c r="AFI117"/>
      <c r="AFJ117"/>
      <c r="AFK117"/>
      <c r="AFL117"/>
      <c r="AFM117"/>
      <c r="AFN117"/>
      <c r="AFO117"/>
      <c r="AFP117"/>
      <c r="AFQ117"/>
      <c r="AFR117"/>
      <c r="AFS117"/>
      <c r="AFT117"/>
      <c r="AFU117"/>
      <c r="AFV117"/>
      <c r="AFW117"/>
      <c r="AFX117"/>
      <c r="AFY117"/>
      <c r="AFZ117"/>
      <c r="AGA117"/>
      <c r="AGB117"/>
      <c r="AGC117"/>
      <c r="AGD117"/>
      <c r="AGE117"/>
      <c r="AGF117"/>
      <c r="AGG117"/>
      <c r="AGH117"/>
      <c r="AGI117"/>
      <c r="AGJ117"/>
      <c r="AGK117"/>
      <c r="AGL117"/>
      <c r="AGM117"/>
      <c r="AGN117"/>
      <c r="AGO117"/>
      <c r="AGP117"/>
      <c r="AGQ117"/>
      <c r="AGR117"/>
      <c r="AGS117"/>
      <c r="AGT117"/>
      <c r="AGU117"/>
      <c r="AGV117"/>
      <c r="AGW117"/>
      <c r="AGX117"/>
      <c r="AGY117"/>
      <c r="AGZ117"/>
      <c r="AHA117"/>
      <c r="AHB117"/>
      <c r="AHC117"/>
      <c r="AHD117"/>
      <c r="AHE117"/>
      <c r="AHF117"/>
      <c r="AHG117"/>
      <c r="AHH117"/>
      <c r="AHI117"/>
      <c r="AHJ117"/>
      <c r="AHK117"/>
      <c r="AHL117"/>
      <c r="AHM117"/>
      <c r="AHN117"/>
      <c r="AHO117"/>
      <c r="AHP117"/>
      <c r="AHQ117"/>
      <c r="AHR117"/>
      <c r="AHS117"/>
      <c r="AHT117"/>
      <c r="AHU117"/>
      <c r="AHV117"/>
      <c r="AHW117"/>
      <c r="AHX117"/>
      <c r="AHY117"/>
      <c r="AHZ117"/>
      <c r="AIA117"/>
      <c r="AIB117"/>
      <c r="AIC117"/>
      <c r="AID117"/>
      <c r="AIE117"/>
      <c r="AIF117"/>
      <c r="AIG117"/>
      <c r="AIH117"/>
      <c r="AII117"/>
      <c r="AIJ117"/>
      <c r="AIK117"/>
      <c r="AIL117"/>
      <c r="AIM117"/>
      <c r="AIN117"/>
      <c r="AIO117"/>
      <c r="AIP117"/>
      <c r="AIQ117"/>
      <c r="AIR117"/>
      <c r="AIS117"/>
      <c r="AIT117"/>
      <c r="AIU117"/>
      <c r="AIV117"/>
      <c r="AIW117"/>
      <c r="AIX117"/>
      <c r="AIY117"/>
      <c r="AIZ117"/>
      <c r="AJA117"/>
      <c r="AJB117"/>
      <c r="AJC117"/>
      <c r="AJD117"/>
      <c r="AJE117"/>
      <c r="AJF117"/>
      <c r="AJG117"/>
      <c r="AJH117"/>
      <c r="AJI117"/>
      <c r="AJJ117"/>
      <c r="AJK117"/>
      <c r="AJL117"/>
      <c r="AJM117"/>
      <c r="AJN117"/>
      <c r="AJO117"/>
      <c r="AJP117"/>
      <c r="AJQ117"/>
      <c r="AJR117"/>
      <c r="AJS117"/>
      <c r="AJT117"/>
      <c r="AJU117"/>
      <c r="AJV117"/>
      <c r="AJW117"/>
      <c r="AJX117"/>
      <c r="AJY117"/>
      <c r="AJZ117"/>
      <c r="AKA117"/>
      <c r="AKB117"/>
      <c r="AKC117"/>
      <c r="AKD117"/>
      <c r="AKE117"/>
      <c r="AKF117"/>
      <c r="AKG117"/>
      <c r="AKH117"/>
      <c r="AKI117"/>
      <c r="AKJ117"/>
      <c r="AKK117"/>
      <c r="AKL117"/>
      <c r="AKM117"/>
      <c r="AKN117"/>
      <c r="AKO117"/>
      <c r="AKP117"/>
      <c r="AKQ117"/>
      <c r="AKR117"/>
      <c r="AKS117"/>
      <c r="AKT117"/>
      <c r="AKU117"/>
      <c r="AKV117"/>
      <c r="AKW117"/>
      <c r="AKX117"/>
      <c r="AKY117"/>
      <c r="AKZ117"/>
      <c r="ALA117"/>
      <c r="ALB117"/>
      <c r="ALC117"/>
      <c r="ALD117"/>
      <c r="ALE117"/>
      <c r="ALF117"/>
      <c r="ALG117"/>
      <c r="ALH117"/>
      <c r="ALI117"/>
      <c r="ALJ117"/>
      <c r="ALK117"/>
      <c r="ALL117"/>
      <c r="ALM117"/>
      <c r="ALN117"/>
      <c r="ALO117"/>
      <c r="ALP117"/>
      <c r="ALQ117"/>
      <c r="ALR117"/>
      <c r="ALS117"/>
      <c r="ALT117"/>
      <c r="ALU117"/>
      <c r="ALV117"/>
      <c r="ALW117"/>
      <c r="ALX117"/>
      <c r="ALY117"/>
      <c r="ALZ117"/>
      <c r="AMA117"/>
      <c r="AMB117"/>
      <c r="AMC117"/>
      <c r="AMD117"/>
      <c r="AME117"/>
      <c r="AMF117"/>
      <c r="AMG117"/>
      <c r="AMH117"/>
      <c r="AMI117"/>
      <c r="AMJ117"/>
    </row>
    <row r="118" spans="1:1024" ht="11.25" customHeight="1" x14ac:dyDescent="0.2">
      <c r="A118" s="249" t="s">
        <v>207</v>
      </c>
      <c r="B118" s="59" t="s">
        <v>58</v>
      </c>
      <c r="C118" s="78">
        <f>C110</f>
        <v>1520</v>
      </c>
      <c r="D118" s="60">
        <v>0.6</v>
      </c>
      <c r="E118" s="60">
        <f>C118*D118</f>
        <v>912</v>
      </c>
      <c r="F118"/>
      <c r="G118"/>
      <c r="H118"/>
      <c r="I118" s="97"/>
      <c r="J118" s="97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  <c r="IZ118"/>
      <c r="JA118"/>
      <c r="JB118"/>
      <c r="JC118"/>
      <c r="JD118"/>
      <c r="JE118"/>
      <c r="JF118"/>
      <c r="JG118"/>
      <c r="JH118"/>
      <c r="JI118"/>
      <c r="JJ118"/>
      <c r="JK118"/>
      <c r="JL118"/>
      <c r="JM118"/>
      <c r="JN118"/>
      <c r="JO118"/>
      <c r="JP118"/>
      <c r="JQ118"/>
      <c r="JR118"/>
      <c r="JS118"/>
      <c r="JT118"/>
      <c r="JU118"/>
      <c r="JV118"/>
      <c r="JW118"/>
      <c r="JX118"/>
      <c r="JY118"/>
      <c r="JZ118"/>
      <c r="KA118"/>
      <c r="KB118"/>
      <c r="KC118"/>
      <c r="KD118"/>
      <c r="KE118"/>
      <c r="KF118"/>
      <c r="KG118"/>
      <c r="KH118"/>
      <c r="KI118"/>
      <c r="KJ118"/>
      <c r="KK118"/>
      <c r="KL118"/>
      <c r="KM118"/>
      <c r="KN118"/>
      <c r="KO118"/>
      <c r="KP118"/>
      <c r="KQ118"/>
      <c r="KR118"/>
      <c r="KS118"/>
      <c r="KT118"/>
      <c r="KU118"/>
      <c r="KV118"/>
      <c r="KW118"/>
      <c r="KX118"/>
      <c r="KY118"/>
      <c r="KZ118"/>
      <c r="LA118"/>
      <c r="LB118"/>
      <c r="LC118"/>
      <c r="LD118"/>
      <c r="LE118"/>
      <c r="LF118"/>
      <c r="LG118"/>
      <c r="LH118"/>
      <c r="LI118"/>
      <c r="LJ118"/>
      <c r="LK118"/>
      <c r="LL118"/>
      <c r="LM118"/>
      <c r="LN118"/>
      <c r="LO118"/>
      <c r="LP118"/>
      <c r="LQ118"/>
      <c r="LR118"/>
      <c r="LS118"/>
      <c r="LT118"/>
      <c r="LU118"/>
      <c r="LV118"/>
      <c r="LW118"/>
      <c r="LX118"/>
      <c r="LY118"/>
      <c r="LZ118"/>
      <c r="MA118"/>
      <c r="MB118"/>
      <c r="MC118"/>
      <c r="MD118"/>
      <c r="ME118"/>
      <c r="MF118"/>
      <c r="MG118"/>
      <c r="MH118"/>
      <c r="MI118"/>
      <c r="MJ118"/>
      <c r="MK118"/>
      <c r="ML118"/>
      <c r="MM118"/>
      <c r="MN118"/>
      <c r="MO118"/>
      <c r="MP118"/>
      <c r="MQ118"/>
      <c r="MR118"/>
      <c r="MS118"/>
      <c r="MT118"/>
      <c r="MU118"/>
      <c r="MV118"/>
      <c r="MW118"/>
      <c r="MX118"/>
      <c r="MY118"/>
      <c r="MZ118"/>
      <c r="NA118"/>
      <c r="NB118"/>
      <c r="NC118"/>
      <c r="ND118"/>
      <c r="NE118"/>
      <c r="NF118"/>
      <c r="NG118"/>
      <c r="NH118"/>
      <c r="NI118"/>
      <c r="NJ118"/>
      <c r="NK118"/>
      <c r="NL118"/>
      <c r="NM118"/>
      <c r="NN118"/>
      <c r="NO118"/>
      <c r="NP118"/>
      <c r="NQ118"/>
      <c r="NR118"/>
      <c r="NS118"/>
      <c r="NT118"/>
      <c r="NU118"/>
      <c r="NV118"/>
      <c r="NW118"/>
      <c r="NX118"/>
      <c r="NY118"/>
      <c r="NZ118"/>
      <c r="OA118"/>
      <c r="OB118"/>
      <c r="OC118"/>
      <c r="OD118"/>
      <c r="OE118"/>
      <c r="OF118"/>
      <c r="OG118"/>
      <c r="OH118"/>
      <c r="OI118"/>
      <c r="OJ118"/>
      <c r="OK118"/>
      <c r="OL118"/>
      <c r="OM118"/>
      <c r="ON118"/>
      <c r="OO118"/>
      <c r="OP118"/>
      <c r="OQ118"/>
      <c r="OR118"/>
      <c r="OS118"/>
      <c r="OT118"/>
      <c r="OU118"/>
      <c r="OV118"/>
      <c r="OW118"/>
      <c r="OX118"/>
      <c r="OY118"/>
      <c r="OZ118"/>
      <c r="PA118"/>
      <c r="PB118"/>
      <c r="PC118"/>
      <c r="PD118"/>
      <c r="PE118"/>
      <c r="PF118"/>
      <c r="PG118"/>
      <c r="PH118"/>
      <c r="PI118"/>
      <c r="PJ118"/>
      <c r="PK118"/>
      <c r="PL118"/>
      <c r="PM118"/>
      <c r="PN118"/>
      <c r="PO118"/>
      <c r="PP118"/>
      <c r="PQ118"/>
      <c r="PR118"/>
      <c r="PS118"/>
      <c r="PT118"/>
      <c r="PU118"/>
      <c r="PV118"/>
      <c r="PW118"/>
      <c r="PX118"/>
      <c r="PY118"/>
      <c r="PZ118"/>
      <c r="QA118"/>
      <c r="QB118"/>
      <c r="QC118"/>
      <c r="QD118"/>
      <c r="QE118"/>
      <c r="QF118"/>
      <c r="QG118"/>
      <c r="QH118"/>
      <c r="QI118"/>
      <c r="QJ118"/>
      <c r="QK118"/>
      <c r="QL118"/>
      <c r="QM118"/>
      <c r="QN118"/>
      <c r="QO118"/>
      <c r="QP118"/>
      <c r="QQ118"/>
      <c r="QR118"/>
      <c r="QS118"/>
      <c r="QT118"/>
      <c r="QU118"/>
      <c r="QV118"/>
      <c r="QW118"/>
      <c r="QX118"/>
      <c r="QY118"/>
      <c r="QZ118"/>
      <c r="RA118"/>
      <c r="RB118"/>
      <c r="RC118"/>
      <c r="RD118"/>
      <c r="RE118"/>
      <c r="RF118"/>
      <c r="RG118"/>
      <c r="RH118"/>
      <c r="RI118"/>
      <c r="RJ118"/>
      <c r="RK118"/>
      <c r="RL118"/>
      <c r="RM118"/>
      <c r="RN118"/>
      <c r="RO118"/>
      <c r="RP118"/>
      <c r="RQ118"/>
      <c r="RR118"/>
      <c r="RS118"/>
      <c r="RT118"/>
      <c r="RU118"/>
      <c r="RV118"/>
      <c r="RW118"/>
      <c r="RX118"/>
      <c r="RY118"/>
      <c r="RZ118"/>
      <c r="SA118"/>
      <c r="SB118"/>
      <c r="SC118"/>
      <c r="SD118"/>
      <c r="SE118"/>
      <c r="SF118"/>
      <c r="SG118"/>
      <c r="SH118"/>
      <c r="SI118"/>
      <c r="SJ118"/>
      <c r="SK118"/>
      <c r="SL118"/>
      <c r="SM118"/>
      <c r="SN118"/>
      <c r="SO118"/>
      <c r="SP118"/>
      <c r="SQ118"/>
      <c r="SR118"/>
      <c r="SS118"/>
      <c r="ST118"/>
      <c r="SU118"/>
      <c r="SV118"/>
      <c r="SW118"/>
      <c r="SX118"/>
      <c r="SY118"/>
      <c r="SZ118"/>
      <c r="TA118"/>
      <c r="TB118"/>
      <c r="TC118"/>
      <c r="TD118"/>
      <c r="TE118"/>
      <c r="TF118"/>
      <c r="TG118"/>
      <c r="TH118"/>
      <c r="TI118"/>
      <c r="TJ118"/>
      <c r="TK118"/>
      <c r="TL118"/>
      <c r="TM118"/>
      <c r="TN118"/>
      <c r="TO118"/>
      <c r="TP118"/>
      <c r="TQ118"/>
      <c r="TR118"/>
      <c r="TS118"/>
      <c r="TT118"/>
      <c r="TU118"/>
      <c r="TV118"/>
      <c r="TW118"/>
      <c r="TX118"/>
      <c r="TY118"/>
      <c r="TZ118"/>
      <c r="UA118"/>
      <c r="UB118"/>
      <c r="UC118"/>
      <c r="UD118"/>
      <c r="UE118"/>
      <c r="UF118"/>
      <c r="UG118"/>
      <c r="UH118"/>
      <c r="UI118"/>
      <c r="UJ118"/>
      <c r="UK118"/>
      <c r="UL118"/>
      <c r="UM118"/>
      <c r="UN118"/>
      <c r="UO118"/>
      <c r="UP118"/>
      <c r="UQ118"/>
      <c r="UR118"/>
      <c r="US118"/>
      <c r="UT118"/>
      <c r="UU118"/>
      <c r="UV118"/>
      <c r="UW118"/>
      <c r="UX118"/>
      <c r="UY118"/>
      <c r="UZ118"/>
      <c r="VA118"/>
      <c r="VB118"/>
      <c r="VC118"/>
      <c r="VD118"/>
      <c r="VE118"/>
      <c r="VF118"/>
      <c r="VG118"/>
      <c r="VH118"/>
      <c r="VI118"/>
      <c r="VJ118"/>
      <c r="VK118"/>
      <c r="VL118"/>
      <c r="VM118"/>
      <c r="VN118"/>
      <c r="VO118"/>
      <c r="VP118"/>
      <c r="VQ118"/>
      <c r="VR118"/>
      <c r="VS118"/>
      <c r="VT118"/>
      <c r="VU118"/>
      <c r="VV118"/>
      <c r="VW118"/>
      <c r="VX118"/>
      <c r="VY118"/>
      <c r="VZ118"/>
      <c r="WA118"/>
      <c r="WB118"/>
      <c r="WC118"/>
      <c r="WD118"/>
      <c r="WE118"/>
      <c r="WF118"/>
      <c r="WG118"/>
      <c r="WH118"/>
      <c r="WI118"/>
      <c r="WJ118"/>
      <c r="WK118"/>
      <c r="WL118"/>
      <c r="WM118"/>
      <c r="WN118"/>
      <c r="WO118"/>
      <c r="WP118"/>
      <c r="WQ118"/>
      <c r="WR118"/>
      <c r="WS118"/>
      <c r="WT118"/>
      <c r="WU118"/>
      <c r="WV118"/>
      <c r="WW118"/>
      <c r="WX118"/>
      <c r="WY118"/>
      <c r="WZ118"/>
      <c r="XA118"/>
      <c r="XB118"/>
      <c r="XC118"/>
      <c r="XD118"/>
      <c r="XE118"/>
      <c r="XF118"/>
      <c r="XG118"/>
      <c r="XH118"/>
      <c r="XI118"/>
      <c r="XJ118"/>
      <c r="XK118"/>
      <c r="XL118"/>
      <c r="XM118"/>
      <c r="XN118"/>
      <c r="XO118"/>
      <c r="XP118"/>
      <c r="XQ118"/>
      <c r="XR118"/>
      <c r="XS118"/>
      <c r="XT118"/>
      <c r="XU118"/>
      <c r="XV118"/>
      <c r="XW118"/>
      <c r="XX118"/>
      <c r="XY118"/>
      <c r="XZ118"/>
      <c r="YA118"/>
      <c r="YB118"/>
      <c r="YC118"/>
      <c r="YD118"/>
      <c r="YE118"/>
      <c r="YF118"/>
      <c r="YG118"/>
      <c r="YH118"/>
      <c r="YI118"/>
      <c r="YJ118"/>
      <c r="YK118"/>
      <c r="YL118"/>
      <c r="YM118"/>
      <c r="YN118"/>
      <c r="YO118"/>
      <c r="YP118"/>
      <c r="YQ118"/>
      <c r="YR118"/>
      <c r="YS118"/>
      <c r="YT118"/>
      <c r="YU118"/>
      <c r="YV118"/>
      <c r="YW118"/>
      <c r="YX118"/>
      <c r="YY118"/>
      <c r="YZ118"/>
      <c r="ZA118"/>
      <c r="ZB118"/>
      <c r="ZC118"/>
      <c r="ZD118"/>
      <c r="ZE118"/>
      <c r="ZF118"/>
      <c r="ZG118"/>
      <c r="ZH118"/>
      <c r="ZI118"/>
      <c r="ZJ118"/>
      <c r="ZK118"/>
      <c r="ZL118"/>
      <c r="ZM118"/>
      <c r="ZN118"/>
      <c r="ZO118"/>
      <c r="ZP118"/>
      <c r="ZQ118"/>
      <c r="ZR118"/>
      <c r="ZS118"/>
      <c r="ZT118"/>
      <c r="ZU118"/>
      <c r="ZV118"/>
      <c r="ZW118"/>
      <c r="ZX118"/>
      <c r="ZY118"/>
      <c r="ZZ118"/>
      <c r="AAA118"/>
      <c r="AAB118"/>
      <c r="AAC118"/>
      <c r="AAD118"/>
      <c r="AAE118"/>
      <c r="AAF118"/>
      <c r="AAG118"/>
      <c r="AAH118"/>
      <c r="AAI118"/>
      <c r="AAJ118"/>
      <c r="AAK118"/>
      <c r="AAL118"/>
      <c r="AAM118"/>
      <c r="AAN118"/>
      <c r="AAO118"/>
      <c r="AAP118"/>
      <c r="AAQ118"/>
      <c r="AAR118"/>
      <c r="AAS118"/>
      <c r="AAT118"/>
      <c r="AAU118"/>
      <c r="AAV118"/>
      <c r="AAW118"/>
      <c r="AAX118"/>
      <c r="AAY118"/>
      <c r="AAZ118"/>
      <c r="ABA118"/>
      <c r="ABB118"/>
      <c r="ABC118"/>
      <c r="ABD118"/>
      <c r="ABE118"/>
      <c r="ABF118"/>
      <c r="ABG118"/>
      <c r="ABH118"/>
      <c r="ABI118"/>
      <c r="ABJ118"/>
      <c r="ABK118"/>
      <c r="ABL118"/>
      <c r="ABM118"/>
      <c r="ABN118"/>
      <c r="ABO118"/>
      <c r="ABP118"/>
      <c r="ABQ118"/>
      <c r="ABR118"/>
      <c r="ABS118"/>
      <c r="ABT118"/>
      <c r="ABU118"/>
      <c r="ABV118"/>
      <c r="ABW118"/>
      <c r="ABX118"/>
      <c r="ABY118"/>
      <c r="ABZ118"/>
      <c r="ACA118"/>
      <c r="ACB118"/>
      <c r="ACC118"/>
      <c r="ACD118"/>
      <c r="ACE118"/>
      <c r="ACF118"/>
      <c r="ACG118"/>
      <c r="ACH118"/>
      <c r="ACI118"/>
      <c r="ACJ118"/>
      <c r="ACK118"/>
      <c r="ACL118"/>
      <c r="ACM118"/>
      <c r="ACN118"/>
      <c r="ACO118"/>
      <c r="ACP118"/>
      <c r="ACQ118"/>
      <c r="ACR118"/>
      <c r="ACS118"/>
      <c r="ACT118"/>
      <c r="ACU118"/>
      <c r="ACV118"/>
      <c r="ACW118"/>
      <c r="ACX118"/>
      <c r="ACY118"/>
      <c r="ACZ118"/>
      <c r="ADA118"/>
      <c r="ADB118"/>
      <c r="ADC118"/>
      <c r="ADD118"/>
      <c r="ADE118"/>
      <c r="ADF118"/>
      <c r="ADG118"/>
      <c r="ADH118"/>
      <c r="ADI118"/>
      <c r="ADJ118"/>
      <c r="ADK118"/>
      <c r="ADL118"/>
      <c r="ADM118"/>
      <c r="ADN118"/>
      <c r="ADO118"/>
      <c r="ADP118"/>
      <c r="ADQ118"/>
      <c r="ADR118"/>
      <c r="ADS118"/>
      <c r="ADT118"/>
      <c r="ADU118"/>
      <c r="ADV118"/>
      <c r="ADW118"/>
      <c r="ADX118"/>
      <c r="ADY118"/>
      <c r="ADZ118"/>
      <c r="AEA118"/>
      <c r="AEB118"/>
      <c r="AEC118"/>
      <c r="AED118"/>
      <c r="AEE118"/>
      <c r="AEF118"/>
      <c r="AEG118"/>
      <c r="AEH118"/>
      <c r="AEI118"/>
      <c r="AEJ118"/>
      <c r="AEK118"/>
      <c r="AEL118"/>
      <c r="AEM118"/>
      <c r="AEN118"/>
      <c r="AEO118"/>
      <c r="AEP118"/>
      <c r="AEQ118"/>
      <c r="AER118"/>
      <c r="AES118"/>
      <c r="AET118"/>
      <c r="AEU118"/>
      <c r="AEV118"/>
      <c r="AEW118"/>
      <c r="AEX118"/>
      <c r="AEY118"/>
      <c r="AEZ118"/>
      <c r="AFA118"/>
      <c r="AFB118"/>
      <c r="AFC118"/>
      <c r="AFD118"/>
      <c r="AFE118"/>
      <c r="AFF118"/>
      <c r="AFG118"/>
      <c r="AFH118"/>
      <c r="AFI118"/>
      <c r="AFJ118"/>
      <c r="AFK118"/>
      <c r="AFL118"/>
      <c r="AFM118"/>
      <c r="AFN118"/>
      <c r="AFO118"/>
      <c r="AFP118"/>
      <c r="AFQ118"/>
      <c r="AFR118"/>
      <c r="AFS118"/>
      <c r="AFT118"/>
      <c r="AFU118"/>
      <c r="AFV118"/>
      <c r="AFW118"/>
      <c r="AFX118"/>
      <c r="AFY118"/>
      <c r="AFZ118"/>
      <c r="AGA118"/>
      <c r="AGB118"/>
      <c r="AGC118"/>
      <c r="AGD118"/>
      <c r="AGE118"/>
      <c r="AGF118"/>
      <c r="AGG118"/>
      <c r="AGH118"/>
      <c r="AGI118"/>
      <c r="AGJ118"/>
      <c r="AGK118"/>
      <c r="AGL118"/>
      <c r="AGM118"/>
      <c r="AGN118"/>
      <c r="AGO118"/>
      <c r="AGP118"/>
      <c r="AGQ118"/>
      <c r="AGR118"/>
      <c r="AGS118"/>
      <c r="AGT118"/>
      <c r="AGU118"/>
      <c r="AGV118"/>
      <c r="AGW118"/>
      <c r="AGX118"/>
      <c r="AGY118"/>
      <c r="AGZ118"/>
      <c r="AHA118"/>
      <c r="AHB118"/>
      <c r="AHC118"/>
      <c r="AHD118"/>
      <c r="AHE118"/>
      <c r="AHF118"/>
      <c r="AHG118"/>
      <c r="AHH118"/>
      <c r="AHI118"/>
      <c r="AHJ118"/>
      <c r="AHK118"/>
      <c r="AHL118"/>
      <c r="AHM118"/>
      <c r="AHN118"/>
      <c r="AHO118"/>
      <c r="AHP118"/>
      <c r="AHQ118"/>
      <c r="AHR118"/>
      <c r="AHS118"/>
      <c r="AHT118"/>
      <c r="AHU118"/>
      <c r="AHV118"/>
      <c r="AHW118"/>
      <c r="AHX118"/>
      <c r="AHY118"/>
      <c r="AHZ118"/>
      <c r="AIA118"/>
      <c r="AIB118"/>
      <c r="AIC118"/>
      <c r="AID118"/>
      <c r="AIE118"/>
      <c r="AIF118"/>
      <c r="AIG118"/>
      <c r="AIH118"/>
      <c r="AII118"/>
      <c r="AIJ118"/>
      <c r="AIK118"/>
      <c r="AIL118"/>
      <c r="AIM118"/>
      <c r="AIN118"/>
      <c r="AIO118"/>
      <c r="AIP118"/>
      <c r="AIQ118"/>
      <c r="AIR118"/>
      <c r="AIS118"/>
      <c r="AIT118"/>
      <c r="AIU118"/>
      <c r="AIV118"/>
      <c r="AIW118"/>
      <c r="AIX118"/>
      <c r="AIY118"/>
      <c r="AIZ118"/>
      <c r="AJA118"/>
      <c r="AJB118"/>
      <c r="AJC118"/>
      <c r="AJD118"/>
      <c r="AJE118"/>
      <c r="AJF118"/>
      <c r="AJG118"/>
      <c r="AJH118"/>
      <c r="AJI118"/>
      <c r="AJJ118"/>
      <c r="AJK118"/>
      <c r="AJL118"/>
      <c r="AJM118"/>
      <c r="AJN118"/>
      <c r="AJO118"/>
      <c r="AJP118"/>
      <c r="AJQ118"/>
      <c r="AJR118"/>
      <c r="AJS118"/>
      <c r="AJT118"/>
      <c r="AJU118"/>
      <c r="AJV118"/>
      <c r="AJW118"/>
      <c r="AJX118"/>
      <c r="AJY118"/>
      <c r="AJZ118"/>
      <c r="AKA118"/>
      <c r="AKB118"/>
      <c r="AKC118"/>
      <c r="AKD118"/>
      <c r="AKE118"/>
      <c r="AKF118"/>
      <c r="AKG118"/>
      <c r="AKH118"/>
      <c r="AKI118"/>
      <c r="AKJ118"/>
      <c r="AKK118"/>
      <c r="AKL118"/>
      <c r="AKM118"/>
      <c r="AKN118"/>
      <c r="AKO118"/>
      <c r="AKP118"/>
      <c r="AKQ118"/>
      <c r="AKR118"/>
      <c r="AKS118"/>
      <c r="AKT118"/>
      <c r="AKU118"/>
      <c r="AKV118"/>
      <c r="AKW118"/>
      <c r="AKX118"/>
      <c r="AKY118"/>
      <c r="AKZ118"/>
      <c r="ALA118"/>
      <c r="ALB118"/>
      <c r="ALC118"/>
      <c r="ALD118"/>
      <c r="ALE118"/>
      <c r="ALF118"/>
      <c r="ALG118"/>
      <c r="ALH118"/>
      <c r="ALI118"/>
      <c r="ALJ118"/>
      <c r="ALK118"/>
      <c r="ALL118"/>
      <c r="ALM118"/>
      <c r="ALN118"/>
      <c r="ALO118"/>
      <c r="ALP118"/>
      <c r="ALQ118"/>
      <c r="ALR118"/>
      <c r="ALS118"/>
      <c r="ALT118"/>
      <c r="ALU118"/>
      <c r="ALV118"/>
      <c r="ALW118"/>
      <c r="ALX118"/>
      <c r="ALY118"/>
      <c r="ALZ118"/>
      <c r="AMA118"/>
      <c r="AMB118"/>
      <c r="AMC118"/>
      <c r="AMD118"/>
      <c r="AME118"/>
      <c r="AMF118"/>
      <c r="AMG118"/>
      <c r="AMH118"/>
      <c r="AMI118"/>
      <c r="AMJ118"/>
    </row>
    <row r="119" spans="1:1024" x14ac:dyDescent="0.2">
      <c r="A119"/>
      <c r="B119"/>
      <c r="C119"/>
      <c r="D119"/>
      <c r="E119"/>
      <c r="F119" s="94">
        <f>E118</f>
        <v>912</v>
      </c>
      <c r="G119"/>
      <c r="H119"/>
      <c r="I119" s="97"/>
      <c r="J119" s="97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  <c r="IZ119"/>
      <c r="JA119"/>
      <c r="JB119"/>
      <c r="JC119"/>
      <c r="JD119"/>
      <c r="JE119"/>
      <c r="JF119"/>
      <c r="JG119"/>
      <c r="JH119"/>
      <c r="JI119"/>
      <c r="JJ119"/>
      <c r="JK119"/>
      <c r="JL119"/>
      <c r="JM119"/>
      <c r="JN119"/>
      <c r="JO119"/>
      <c r="JP119"/>
      <c r="JQ119"/>
      <c r="JR119"/>
      <c r="JS119"/>
      <c r="JT119"/>
      <c r="JU119"/>
      <c r="JV119"/>
      <c r="JW119"/>
      <c r="JX119"/>
      <c r="JY119"/>
      <c r="JZ119"/>
      <c r="KA119"/>
      <c r="KB119"/>
      <c r="KC119"/>
      <c r="KD119"/>
      <c r="KE119"/>
      <c r="KF119"/>
      <c r="KG119"/>
      <c r="KH119"/>
      <c r="KI119"/>
      <c r="KJ119"/>
      <c r="KK119"/>
      <c r="KL119"/>
      <c r="KM119"/>
      <c r="KN119"/>
      <c r="KO119"/>
      <c r="KP119"/>
      <c r="KQ119"/>
      <c r="KR119"/>
      <c r="KS119"/>
      <c r="KT119"/>
      <c r="KU119"/>
      <c r="KV119"/>
      <c r="KW119"/>
      <c r="KX119"/>
      <c r="KY119"/>
      <c r="KZ119"/>
      <c r="LA119"/>
      <c r="LB119"/>
      <c r="LC119"/>
      <c r="LD119"/>
      <c r="LE119"/>
      <c r="LF119"/>
      <c r="LG119"/>
      <c r="LH119"/>
      <c r="LI119"/>
      <c r="LJ119"/>
      <c r="LK119"/>
      <c r="LL119"/>
      <c r="LM119"/>
      <c r="LN119"/>
      <c r="LO119"/>
      <c r="LP119"/>
      <c r="LQ119"/>
      <c r="LR119"/>
      <c r="LS119"/>
      <c r="LT119"/>
      <c r="LU119"/>
      <c r="LV119"/>
      <c r="LW119"/>
      <c r="LX119"/>
      <c r="LY119"/>
      <c r="LZ119"/>
      <c r="MA119"/>
      <c r="MB119"/>
      <c r="MC119"/>
      <c r="MD119"/>
      <c r="ME119"/>
      <c r="MF119"/>
      <c r="MG119"/>
      <c r="MH119"/>
      <c r="MI119"/>
      <c r="MJ119"/>
      <c r="MK119"/>
      <c r="ML119"/>
      <c r="MM119"/>
      <c r="MN119"/>
      <c r="MO119"/>
      <c r="MP119"/>
      <c r="MQ119"/>
      <c r="MR119"/>
      <c r="MS119"/>
      <c r="MT119"/>
      <c r="MU119"/>
      <c r="MV119"/>
      <c r="MW119"/>
      <c r="MX119"/>
      <c r="MY119"/>
      <c r="MZ119"/>
      <c r="NA119"/>
      <c r="NB119"/>
      <c r="NC119"/>
      <c r="ND119"/>
      <c r="NE119"/>
      <c r="NF119"/>
      <c r="NG119"/>
      <c r="NH119"/>
      <c r="NI119"/>
      <c r="NJ119"/>
      <c r="NK119"/>
      <c r="NL119"/>
      <c r="NM119"/>
      <c r="NN119"/>
      <c r="NO119"/>
      <c r="NP119"/>
      <c r="NQ119"/>
      <c r="NR119"/>
      <c r="NS119"/>
      <c r="NT119"/>
      <c r="NU119"/>
      <c r="NV119"/>
      <c r="NW119"/>
      <c r="NX119"/>
      <c r="NY119"/>
      <c r="NZ119"/>
      <c r="OA119"/>
      <c r="OB119"/>
      <c r="OC119"/>
      <c r="OD119"/>
      <c r="OE119"/>
      <c r="OF119"/>
      <c r="OG119"/>
      <c r="OH119"/>
      <c r="OI119"/>
      <c r="OJ119"/>
      <c r="OK119"/>
      <c r="OL119"/>
      <c r="OM119"/>
      <c r="ON119"/>
      <c r="OO119"/>
      <c r="OP119"/>
      <c r="OQ119"/>
      <c r="OR119"/>
      <c r="OS119"/>
      <c r="OT119"/>
      <c r="OU119"/>
      <c r="OV119"/>
      <c r="OW119"/>
      <c r="OX119"/>
      <c r="OY119"/>
      <c r="OZ119"/>
      <c r="PA119"/>
      <c r="PB119"/>
      <c r="PC119"/>
      <c r="PD119"/>
      <c r="PE119"/>
      <c r="PF119"/>
      <c r="PG119"/>
      <c r="PH119"/>
      <c r="PI119"/>
      <c r="PJ119"/>
      <c r="PK119"/>
      <c r="PL119"/>
      <c r="PM119"/>
      <c r="PN119"/>
      <c r="PO119"/>
      <c r="PP119"/>
      <c r="PQ119"/>
      <c r="PR119"/>
      <c r="PS119"/>
      <c r="PT119"/>
      <c r="PU119"/>
      <c r="PV119"/>
      <c r="PW119"/>
      <c r="PX119"/>
      <c r="PY119"/>
      <c r="PZ119"/>
      <c r="QA119"/>
      <c r="QB119"/>
      <c r="QC119"/>
      <c r="QD119"/>
      <c r="QE119"/>
      <c r="QF119"/>
      <c r="QG119"/>
      <c r="QH119"/>
      <c r="QI119"/>
      <c r="QJ119"/>
      <c r="QK119"/>
      <c r="QL119"/>
      <c r="QM119"/>
      <c r="QN119"/>
      <c r="QO119"/>
      <c r="QP119"/>
      <c r="QQ119"/>
      <c r="QR119"/>
      <c r="QS119"/>
      <c r="QT119"/>
      <c r="QU119"/>
      <c r="QV119"/>
      <c r="QW119"/>
      <c r="QX119"/>
      <c r="QY119"/>
      <c r="QZ119"/>
      <c r="RA119"/>
      <c r="RB119"/>
      <c r="RC119"/>
      <c r="RD119"/>
      <c r="RE119"/>
      <c r="RF119"/>
      <c r="RG119"/>
      <c r="RH119"/>
      <c r="RI119"/>
      <c r="RJ119"/>
      <c r="RK119"/>
      <c r="RL119"/>
      <c r="RM119"/>
      <c r="RN119"/>
      <c r="RO119"/>
      <c r="RP119"/>
      <c r="RQ119"/>
      <c r="RR119"/>
      <c r="RS119"/>
      <c r="RT119"/>
      <c r="RU119"/>
      <c r="RV119"/>
      <c r="RW119"/>
      <c r="RX119"/>
      <c r="RY119"/>
      <c r="RZ119"/>
      <c r="SA119"/>
      <c r="SB119"/>
      <c r="SC119"/>
      <c r="SD119"/>
      <c r="SE119"/>
      <c r="SF119"/>
      <c r="SG119"/>
      <c r="SH119"/>
      <c r="SI119"/>
      <c r="SJ119"/>
      <c r="SK119"/>
      <c r="SL119"/>
      <c r="SM119"/>
      <c r="SN119"/>
      <c r="SO119"/>
      <c r="SP119"/>
      <c r="SQ119"/>
      <c r="SR119"/>
      <c r="SS119"/>
      <c r="ST119"/>
      <c r="SU119"/>
      <c r="SV119"/>
      <c r="SW119"/>
      <c r="SX119"/>
      <c r="SY119"/>
      <c r="SZ119"/>
      <c r="TA119"/>
      <c r="TB119"/>
      <c r="TC119"/>
      <c r="TD119"/>
      <c r="TE119"/>
      <c r="TF119"/>
      <c r="TG119"/>
      <c r="TH119"/>
      <c r="TI119"/>
      <c r="TJ119"/>
      <c r="TK119"/>
      <c r="TL119"/>
      <c r="TM119"/>
      <c r="TN119"/>
      <c r="TO119"/>
      <c r="TP119"/>
      <c r="TQ119"/>
      <c r="TR119"/>
      <c r="TS119"/>
      <c r="TT119"/>
      <c r="TU119"/>
      <c r="TV119"/>
      <c r="TW119"/>
      <c r="TX119"/>
      <c r="TY119"/>
      <c r="TZ119"/>
      <c r="UA119"/>
      <c r="UB119"/>
      <c r="UC119"/>
      <c r="UD119"/>
      <c r="UE119"/>
      <c r="UF119"/>
      <c r="UG119"/>
      <c r="UH119"/>
      <c r="UI119"/>
      <c r="UJ119"/>
      <c r="UK119"/>
      <c r="UL119"/>
      <c r="UM119"/>
      <c r="UN119"/>
      <c r="UO119"/>
      <c r="UP119"/>
      <c r="UQ119"/>
      <c r="UR119"/>
      <c r="US119"/>
      <c r="UT119"/>
      <c r="UU119"/>
      <c r="UV119"/>
      <c r="UW119"/>
      <c r="UX119"/>
      <c r="UY119"/>
      <c r="UZ119"/>
      <c r="VA119"/>
      <c r="VB119"/>
      <c r="VC119"/>
      <c r="VD119"/>
      <c r="VE119"/>
      <c r="VF119"/>
      <c r="VG119"/>
      <c r="VH119"/>
      <c r="VI119"/>
      <c r="VJ119"/>
      <c r="VK119"/>
      <c r="VL119"/>
      <c r="VM119"/>
      <c r="VN119"/>
      <c r="VO119"/>
      <c r="VP119"/>
      <c r="VQ119"/>
      <c r="VR119"/>
      <c r="VS119"/>
      <c r="VT119"/>
      <c r="VU119"/>
      <c r="VV119"/>
      <c r="VW119"/>
      <c r="VX119"/>
      <c r="VY119"/>
      <c r="VZ119"/>
      <c r="WA119"/>
      <c r="WB119"/>
      <c r="WC119"/>
      <c r="WD119"/>
      <c r="WE119"/>
      <c r="WF119"/>
      <c r="WG119"/>
      <c r="WH119"/>
      <c r="WI119"/>
      <c r="WJ119"/>
      <c r="WK119"/>
      <c r="WL119"/>
      <c r="WM119"/>
      <c r="WN119"/>
      <c r="WO119"/>
      <c r="WP119"/>
      <c r="WQ119"/>
      <c r="WR119"/>
      <c r="WS119"/>
      <c r="WT119"/>
      <c r="WU119"/>
      <c r="WV119"/>
      <c r="WW119"/>
      <c r="WX119"/>
      <c r="WY119"/>
      <c r="WZ119"/>
      <c r="XA119"/>
      <c r="XB119"/>
      <c r="XC119"/>
      <c r="XD119"/>
      <c r="XE119"/>
      <c r="XF119"/>
      <c r="XG119"/>
      <c r="XH119"/>
      <c r="XI119"/>
      <c r="XJ119"/>
      <c r="XK119"/>
      <c r="XL119"/>
      <c r="XM119"/>
      <c r="XN119"/>
      <c r="XO119"/>
      <c r="XP119"/>
      <c r="XQ119"/>
      <c r="XR119"/>
      <c r="XS119"/>
      <c r="XT119"/>
      <c r="XU119"/>
      <c r="XV119"/>
      <c r="XW119"/>
      <c r="XX119"/>
      <c r="XY119"/>
      <c r="XZ119"/>
      <c r="YA119"/>
      <c r="YB119"/>
      <c r="YC119"/>
      <c r="YD119"/>
      <c r="YE119"/>
      <c r="YF119"/>
      <c r="YG119"/>
      <c r="YH119"/>
      <c r="YI119"/>
      <c r="YJ119"/>
      <c r="YK119"/>
      <c r="YL119"/>
      <c r="YM119"/>
      <c r="YN119"/>
      <c r="YO119"/>
      <c r="YP119"/>
      <c r="YQ119"/>
      <c r="YR119"/>
      <c r="YS119"/>
      <c r="YT119"/>
      <c r="YU119"/>
      <c r="YV119"/>
      <c r="YW119"/>
      <c r="YX119"/>
      <c r="YY119"/>
      <c r="YZ119"/>
      <c r="ZA119"/>
      <c r="ZB119"/>
      <c r="ZC119"/>
      <c r="ZD119"/>
      <c r="ZE119"/>
      <c r="ZF119"/>
      <c r="ZG119"/>
      <c r="ZH119"/>
      <c r="ZI119"/>
      <c r="ZJ119"/>
      <c r="ZK119"/>
      <c r="ZL119"/>
      <c r="ZM119"/>
      <c r="ZN119"/>
      <c r="ZO119"/>
      <c r="ZP119"/>
      <c r="ZQ119"/>
      <c r="ZR119"/>
      <c r="ZS119"/>
      <c r="ZT119"/>
      <c r="ZU119"/>
      <c r="ZV119"/>
      <c r="ZW119"/>
      <c r="ZX119"/>
      <c r="ZY119"/>
      <c r="ZZ119"/>
      <c r="AAA119"/>
      <c r="AAB119"/>
      <c r="AAC119"/>
      <c r="AAD119"/>
      <c r="AAE119"/>
      <c r="AAF119"/>
      <c r="AAG119"/>
      <c r="AAH119"/>
      <c r="AAI119"/>
      <c r="AAJ119"/>
      <c r="AAK119"/>
      <c r="AAL119"/>
      <c r="AAM119"/>
      <c r="AAN119"/>
      <c r="AAO119"/>
      <c r="AAP119"/>
      <c r="AAQ119"/>
      <c r="AAR119"/>
      <c r="AAS119"/>
      <c r="AAT119"/>
      <c r="AAU119"/>
      <c r="AAV119"/>
      <c r="AAW119"/>
      <c r="AAX119"/>
      <c r="AAY119"/>
      <c r="AAZ119"/>
      <c r="ABA119"/>
      <c r="ABB119"/>
      <c r="ABC119"/>
      <c r="ABD119"/>
      <c r="ABE119"/>
      <c r="ABF119"/>
      <c r="ABG119"/>
      <c r="ABH119"/>
      <c r="ABI119"/>
      <c r="ABJ119"/>
      <c r="ABK119"/>
      <c r="ABL119"/>
      <c r="ABM119"/>
      <c r="ABN119"/>
      <c r="ABO119"/>
      <c r="ABP119"/>
      <c r="ABQ119"/>
      <c r="ABR119"/>
      <c r="ABS119"/>
      <c r="ABT119"/>
      <c r="ABU119"/>
      <c r="ABV119"/>
      <c r="ABW119"/>
      <c r="ABX119"/>
      <c r="ABY119"/>
      <c r="ABZ119"/>
      <c r="ACA119"/>
      <c r="ACB119"/>
      <c r="ACC119"/>
      <c r="ACD119"/>
      <c r="ACE119"/>
      <c r="ACF119"/>
      <c r="ACG119"/>
      <c r="ACH119"/>
      <c r="ACI119"/>
      <c r="ACJ119"/>
      <c r="ACK119"/>
      <c r="ACL119"/>
      <c r="ACM119"/>
      <c r="ACN119"/>
      <c r="ACO119"/>
      <c r="ACP119"/>
      <c r="ACQ119"/>
      <c r="ACR119"/>
      <c r="ACS119"/>
      <c r="ACT119"/>
      <c r="ACU119"/>
      <c r="ACV119"/>
      <c r="ACW119"/>
      <c r="ACX119"/>
      <c r="ACY119"/>
      <c r="ACZ119"/>
      <c r="ADA119"/>
      <c r="ADB119"/>
      <c r="ADC119"/>
      <c r="ADD119"/>
      <c r="ADE119"/>
      <c r="ADF119"/>
      <c r="ADG119"/>
      <c r="ADH119"/>
      <c r="ADI119"/>
      <c r="ADJ119"/>
      <c r="ADK119"/>
      <c r="ADL119"/>
      <c r="ADM119"/>
      <c r="ADN119"/>
      <c r="ADO119"/>
      <c r="ADP119"/>
      <c r="ADQ119"/>
      <c r="ADR119"/>
      <c r="ADS119"/>
      <c r="ADT119"/>
      <c r="ADU119"/>
      <c r="ADV119"/>
      <c r="ADW119"/>
      <c r="ADX119"/>
      <c r="ADY119"/>
      <c r="ADZ119"/>
      <c r="AEA119"/>
      <c r="AEB119"/>
      <c r="AEC119"/>
      <c r="AED119"/>
      <c r="AEE119"/>
      <c r="AEF119"/>
      <c r="AEG119"/>
      <c r="AEH119"/>
      <c r="AEI119"/>
      <c r="AEJ119"/>
      <c r="AEK119"/>
      <c r="AEL119"/>
      <c r="AEM119"/>
      <c r="AEN119"/>
      <c r="AEO119"/>
      <c r="AEP119"/>
      <c r="AEQ119"/>
      <c r="AER119"/>
      <c r="AES119"/>
      <c r="AET119"/>
      <c r="AEU119"/>
      <c r="AEV119"/>
      <c r="AEW119"/>
      <c r="AEX119"/>
      <c r="AEY119"/>
      <c r="AEZ119"/>
      <c r="AFA119"/>
      <c r="AFB119"/>
      <c r="AFC119"/>
      <c r="AFD119"/>
      <c r="AFE119"/>
      <c r="AFF119"/>
      <c r="AFG119"/>
      <c r="AFH119"/>
      <c r="AFI119"/>
      <c r="AFJ119"/>
      <c r="AFK119"/>
      <c r="AFL119"/>
      <c r="AFM119"/>
      <c r="AFN119"/>
      <c r="AFO119"/>
      <c r="AFP119"/>
      <c r="AFQ119"/>
      <c r="AFR119"/>
      <c r="AFS119"/>
      <c r="AFT119"/>
      <c r="AFU119"/>
      <c r="AFV119"/>
      <c r="AFW119"/>
      <c r="AFX119"/>
      <c r="AFY119"/>
      <c r="AFZ119"/>
      <c r="AGA119"/>
      <c r="AGB119"/>
      <c r="AGC119"/>
      <c r="AGD119"/>
      <c r="AGE119"/>
      <c r="AGF119"/>
      <c r="AGG119"/>
      <c r="AGH119"/>
      <c r="AGI119"/>
      <c r="AGJ119"/>
      <c r="AGK119"/>
      <c r="AGL119"/>
      <c r="AGM119"/>
      <c r="AGN119"/>
      <c r="AGO119"/>
      <c r="AGP119"/>
      <c r="AGQ119"/>
      <c r="AGR119"/>
      <c r="AGS119"/>
      <c r="AGT119"/>
      <c r="AGU119"/>
      <c r="AGV119"/>
      <c r="AGW119"/>
      <c r="AGX119"/>
      <c r="AGY119"/>
      <c r="AGZ119"/>
      <c r="AHA119"/>
      <c r="AHB119"/>
      <c r="AHC119"/>
      <c r="AHD119"/>
      <c r="AHE119"/>
      <c r="AHF119"/>
      <c r="AHG119"/>
      <c r="AHH119"/>
      <c r="AHI119"/>
      <c r="AHJ119"/>
      <c r="AHK119"/>
      <c r="AHL119"/>
      <c r="AHM119"/>
      <c r="AHN119"/>
      <c r="AHO119"/>
      <c r="AHP119"/>
      <c r="AHQ119"/>
      <c r="AHR119"/>
      <c r="AHS119"/>
      <c r="AHT119"/>
      <c r="AHU119"/>
      <c r="AHV119"/>
      <c r="AHW119"/>
      <c r="AHX119"/>
      <c r="AHY119"/>
      <c r="AHZ119"/>
      <c r="AIA119"/>
      <c r="AIB119"/>
      <c r="AIC119"/>
      <c r="AID119"/>
      <c r="AIE119"/>
      <c r="AIF119"/>
      <c r="AIG119"/>
      <c r="AIH119"/>
      <c r="AII119"/>
      <c r="AIJ119"/>
      <c r="AIK119"/>
      <c r="AIL119"/>
      <c r="AIM119"/>
      <c r="AIN119"/>
      <c r="AIO119"/>
      <c r="AIP119"/>
      <c r="AIQ119"/>
      <c r="AIR119"/>
      <c r="AIS119"/>
      <c r="AIT119"/>
      <c r="AIU119"/>
      <c r="AIV119"/>
      <c r="AIW119"/>
      <c r="AIX119"/>
      <c r="AIY119"/>
      <c r="AIZ119"/>
      <c r="AJA119"/>
      <c r="AJB119"/>
      <c r="AJC119"/>
      <c r="AJD119"/>
      <c r="AJE119"/>
      <c r="AJF119"/>
      <c r="AJG119"/>
      <c r="AJH119"/>
      <c r="AJI119"/>
      <c r="AJJ119"/>
      <c r="AJK119"/>
      <c r="AJL119"/>
      <c r="AJM119"/>
      <c r="AJN119"/>
      <c r="AJO119"/>
      <c r="AJP119"/>
      <c r="AJQ119"/>
      <c r="AJR119"/>
      <c r="AJS119"/>
      <c r="AJT119"/>
      <c r="AJU119"/>
      <c r="AJV119"/>
      <c r="AJW119"/>
      <c r="AJX119"/>
      <c r="AJY119"/>
      <c r="AJZ119"/>
      <c r="AKA119"/>
      <c r="AKB119"/>
      <c r="AKC119"/>
      <c r="AKD119"/>
      <c r="AKE119"/>
      <c r="AKF119"/>
      <c r="AKG119"/>
      <c r="AKH119"/>
      <c r="AKI119"/>
      <c r="AKJ119"/>
      <c r="AKK119"/>
      <c r="AKL119"/>
      <c r="AKM119"/>
      <c r="AKN119"/>
      <c r="AKO119"/>
      <c r="AKP119"/>
      <c r="AKQ119"/>
      <c r="AKR119"/>
      <c r="AKS119"/>
      <c r="AKT119"/>
      <c r="AKU119"/>
      <c r="AKV119"/>
      <c r="AKW119"/>
      <c r="AKX119"/>
      <c r="AKY119"/>
      <c r="AKZ119"/>
      <c r="ALA119"/>
      <c r="ALB119"/>
      <c r="ALC119"/>
      <c r="ALD119"/>
      <c r="ALE119"/>
      <c r="ALF119"/>
      <c r="ALG119"/>
      <c r="ALH119"/>
      <c r="ALI119"/>
      <c r="ALJ119"/>
      <c r="ALK119"/>
      <c r="ALL119"/>
      <c r="ALM119"/>
      <c r="ALN119"/>
      <c r="ALO119"/>
      <c r="ALP119"/>
      <c r="ALQ119"/>
      <c r="ALR119"/>
      <c r="ALS119"/>
      <c r="ALT119"/>
      <c r="ALU119"/>
      <c r="ALV119"/>
      <c r="ALW119"/>
      <c r="ALX119"/>
      <c r="ALY119"/>
      <c r="ALZ119"/>
      <c r="AMA119"/>
      <c r="AMB119"/>
      <c r="AMC119"/>
      <c r="AMD119"/>
      <c r="AME119"/>
      <c r="AMF119"/>
      <c r="AMG119"/>
      <c r="AMH119"/>
      <c r="AMI119"/>
      <c r="AMJ119"/>
    </row>
    <row r="120" spans="1:1024" x14ac:dyDescent="0.2">
      <c r="A120"/>
      <c r="B120"/>
      <c r="C120"/>
      <c r="D120"/>
      <c r="E120"/>
      <c r="F120"/>
      <c r="G120"/>
      <c r="H120"/>
      <c r="I120" s="97"/>
      <c r="J120" s="97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  <c r="IZ120"/>
      <c r="JA120"/>
      <c r="JB120"/>
      <c r="JC120"/>
      <c r="JD120"/>
      <c r="JE120"/>
      <c r="JF120"/>
      <c r="JG120"/>
      <c r="JH120"/>
      <c r="JI120"/>
      <c r="JJ120"/>
      <c r="JK120"/>
      <c r="JL120"/>
      <c r="JM120"/>
      <c r="JN120"/>
      <c r="JO120"/>
      <c r="JP120"/>
      <c r="JQ120"/>
      <c r="JR120"/>
      <c r="JS120"/>
      <c r="JT120"/>
      <c r="JU120"/>
      <c r="JV120"/>
      <c r="JW120"/>
      <c r="JX120"/>
      <c r="JY120"/>
      <c r="JZ120"/>
      <c r="KA120"/>
      <c r="KB120"/>
      <c r="KC120"/>
      <c r="KD120"/>
      <c r="KE120"/>
      <c r="KF120"/>
      <c r="KG120"/>
      <c r="KH120"/>
      <c r="KI120"/>
      <c r="KJ120"/>
      <c r="KK120"/>
      <c r="KL120"/>
      <c r="KM120"/>
      <c r="KN120"/>
      <c r="KO120"/>
      <c r="KP120"/>
      <c r="KQ120"/>
      <c r="KR120"/>
      <c r="KS120"/>
      <c r="KT120"/>
      <c r="KU120"/>
      <c r="KV120"/>
      <c r="KW120"/>
      <c r="KX120"/>
      <c r="KY120"/>
      <c r="KZ120"/>
      <c r="LA120"/>
      <c r="LB120"/>
      <c r="LC120"/>
      <c r="LD120"/>
      <c r="LE120"/>
      <c r="LF120"/>
      <c r="LG120"/>
      <c r="LH120"/>
      <c r="LI120"/>
      <c r="LJ120"/>
      <c r="LK120"/>
      <c r="LL120"/>
      <c r="LM120"/>
      <c r="LN120"/>
      <c r="LO120"/>
      <c r="LP120"/>
      <c r="LQ120"/>
      <c r="LR120"/>
      <c r="LS120"/>
      <c r="LT120"/>
      <c r="LU120"/>
      <c r="LV120"/>
      <c r="LW120"/>
      <c r="LX120"/>
      <c r="LY120"/>
      <c r="LZ120"/>
      <c r="MA120"/>
      <c r="MB120"/>
      <c r="MC120"/>
      <c r="MD120"/>
      <c r="ME120"/>
      <c r="MF120"/>
      <c r="MG120"/>
      <c r="MH120"/>
      <c r="MI120"/>
      <c r="MJ120"/>
      <c r="MK120"/>
      <c r="ML120"/>
      <c r="MM120"/>
      <c r="MN120"/>
      <c r="MO120"/>
      <c r="MP120"/>
      <c r="MQ120"/>
      <c r="MR120"/>
      <c r="MS120"/>
      <c r="MT120"/>
      <c r="MU120"/>
      <c r="MV120"/>
      <c r="MW120"/>
      <c r="MX120"/>
      <c r="MY120"/>
      <c r="MZ120"/>
      <c r="NA120"/>
      <c r="NB120"/>
      <c r="NC120"/>
      <c r="ND120"/>
      <c r="NE120"/>
      <c r="NF120"/>
      <c r="NG120"/>
      <c r="NH120"/>
      <c r="NI120"/>
      <c r="NJ120"/>
      <c r="NK120"/>
      <c r="NL120"/>
      <c r="NM120"/>
      <c r="NN120"/>
      <c r="NO120"/>
      <c r="NP120"/>
      <c r="NQ120"/>
      <c r="NR120"/>
      <c r="NS120"/>
      <c r="NT120"/>
      <c r="NU120"/>
      <c r="NV120"/>
      <c r="NW120"/>
      <c r="NX120"/>
      <c r="NY120"/>
      <c r="NZ120"/>
      <c r="OA120"/>
      <c r="OB120"/>
      <c r="OC120"/>
      <c r="OD120"/>
      <c r="OE120"/>
      <c r="OF120"/>
      <c r="OG120"/>
      <c r="OH120"/>
      <c r="OI120"/>
      <c r="OJ120"/>
      <c r="OK120"/>
      <c r="OL120"/>
      <c r="OM120"/>
      <c r="ON120"/>
      <c r="OO120"/>
      <c r="OP120"/>
      <c r="OQ120"/>
      <c r="OR120"/>
      <c r="OS120"/>
      <c r="OT120"/>
      <c r="OU120"/>
      <c r="OV120"/>
      <c r="OW120"/>
      <c r="OX120"/>
      <c r="OY120"/>
      <c r="OZ120"/>
      <c r="PA120"/>
      <c r="PB120"/>
      <c r="PC120"/>
      <c r="PD120"/>
      <c r="PE120"/>
      <c r="PF120"/>
      <c r="PG120"/>
      <c r="PH120"/>
      <c r="PI120"/>
      <c r="PJ120"/>
      <c r="PK120"/>
      <c r="PL120"/>
      <c r="PM120"/>
      <c r="PN120"/>
      <c r="PO120"/>
      <c r="PP120"/>
      <c r="PQ120"/>
      <c r="PR120"/>
      <c r="PS120"/>
      <c r="PT120"/>
      <c r="PU120"/>
      <c r="PV120"/>
      <c r="PW120"/>
      <c r="PX120"/>
      <c r="PY120"/>
      <c r="PZ120"/>
      <c r="QA120"/>
      <c r="QB120"/>
      <c r="QC120"/>
      <c r="QD120"/>
      <c r="QE120"/>
      <c r="QF120"/>
      <c r="QG120"/>
      <c r="QH120"/>
      <c r="QI120"/>
      <c r="QJ120"/>
      <c r="QK120"/>
      <c r="QL120"/>
      <c r="QM120"/>
      <c r="QN120"/>
      <c r="QO120"/>
      <c r="QP120"/>
      <c r="QQ120"/>
      <c r="QR120"/>
      <c r="QS120"/>
      <c r="QT120"/>
      <c r="QU120"/>
      <c r="QV120"/>
      <c r="QW120"/>
      <c r="QX120"/>
      <c r="QY120"/>
      <c r="QZ120"/>
      <c r="RA120"/>
      <c r="RB120"/>
      <c r="RC120"/>
      <c r="RD120"/>
      <c r="RE120"/>
      <c r="RF120"/>
      <c r="RG120"/>
      <c r="RH120"/>
      <c r="RI120"/>
      <c r="RJ120"/>
      <c r="RK120"/>
      <c r="RL120"/>
      <c r="RM120"/>
      <c r="RN120"/>
      <c r="RO120"/>
      <c r="RP120"/>
      <c r="RQ120"/>
      <c r="RR120"/>
      <c r="RS120"/>
      <c r="RT120"/>
      <c r="RU120"/>
      <c r="RV120"/>
      <c r="RW120"/>
      <c r="RX120"/>
      <c r="RY120"/>
      <c r="RZ120"/>
      <c r="SA120"/>
      <c r="SB120"/>
      <c r="SC120"/>
      <c r="SD120"/>
      <c r="SE120"/>
      <c r="SF120"/>
      <c r="SG120"/>
      <c r="SH120"/>
      <c r="SI120"/>
      <c r="SJ120"/>
      <c r="SK120"/>
      <c r="SL120"/>
      <c r="SM120"/>
      <c r="SN120"/>
      <c r="SO120"/>
      <c r="SP120"/>
      <c r="SQ120"/>
      <c r="SR120"/>
      <c r="SS120"/>
      <c r="ST120"/>
      <c r="SU120"/>
      <c r="SV120"/>
      <c r="SW120"/>
      <c r="SX120"/>
      <c r="SY120"/>
      <c r="SZ120"/>
      <c r="TA120"/>
      <c r="TB120"/>
      <c r="TC120"/>
      <c r="TD120"/>
      <c r="TE120"/>
      <c r="TF120"/>
      <c r="TG120"/>
      <c r="TH120"/>
      <c r="TI120"/>
      <c r="TJ120"/>
      <c r="TK120"/>
      <c r="TL120"/>
      <c r="TM120"/>
      <c r="TN120"/>
      <c r="TO120"/>
      <c r="TP120"/>
      <c r="TQ120"/>
      <c r="TR120"/>
      <c r="TS120"/>
      <c r="TT120"/>
      <c r="TU120"/>
      <c r="TV120"/>
      <c r="TW120"/>
      <c r="TX120"/>
      <c r="TY120"/>
      <c r="TZ120"/>
      <c r="UA120"/>
      <c r="UB120"/>
      <c r="UC120"/>
      <c r="UD120"/>
      <c r="UE120"/>
      <c r="UF120"/>
      <c r="UG120"/>
      <c r="UH120"/>
      <c r="UI120"/>
      <c r="UJ120"/>
      <c r="UK120"/>
      <c r="UL120"/>
      <c r="UM120"/>
      <c r="UN120"/>
      <c r="UO120"/>
      <c r="UP120"/>
      <c r="UQ120"/>
      <c r="UR120"/>
      <c r="US120"/>
      <c r="UT120"/>
      <c r="UU120"/>
      <c r="UV120"/>
      <c r="UW120"/>
      <c r="UX120"/>
      <c r="UY120"/>
      <c r="UZ120"/>
      <c r="VA120"/>
      <c r="VB120"/>
      <c r="VC120"/>
      <c r="VD120"/>
      <c r="VE120"/>
      <c r="VF120"/>
      <c r="VG120"/>
      <c r="VH120"/>
      <c r="VI120"/>
      <c r="VJ120"/>
      <c r="VK120"/>
      <c r="VL120"/>
      <c r="VM120"/>
      <c r="VN120"/>
      <c r="VO120"/>
      <c r="VP120"/>
      <c r="VQ120"/>
      <c r="VR120"/>
      <c r="VS120"/>
      <c r="VT120"/>
      <c r="VU120"/>
      <c r="VV120"/>
      <c r="VW120"/>
      <c r="VX120"/>
      <c r="VY120"/>
      <c r="VZ120"/>
      <c r="WA120"/>
      <c r="WB120"/>
      <c r="WC120"/>
      <c r="WD120"/>
      <c r="WE120"/>
      <c r="WF120"/>
      <c r="WG120"/>
      <c r="WH120"/>
      <c r="WI120"/>
      <c r="WJ120"/>
      <c r="WK120"/>
      <c r="WL120"/>
      <c r="WM120"/>
      <c r="WN120"/>
      <c r="WO120"/>
      <c r="WP120"/>
      <c r="WQ120"/>
      <c r="WR120"/>
      <c r="WS120"/>
      <c r="WT120"/>
      <c r="WU120"/>
      <c r="WV120"/>
      <c r="WW120"/>
      <c r="WX120"/>
      <c r="WY120"/>
      <c r="WZ120"/>
      <c r="XA120"/>
      <c r="XB120"/>
      <c r="XC120"/>
      <c r="XD120"/>
      <c r="XE120"/>
      <c r="XF120"/>
      <c r="XG120"/>
      <c r="XH120"/>
      <c r="XI120"/>
      <c r="XJ120"/>
      <c r="XK120"/>
      <c r="XL120"/>
      <c r="XM120"/>
      <c r="XN120"/>
      <c r="XO120"/>
      <c r="XP120"/>
      <c r="XQ120"/>
      <c r="XR120"/>
      <c r="XS120"/>
      <c r="XT120"/>
      <c r="XU120"/>
      <c r="XV120"/>
      <c r="XW120"/>
      <c r="XX120"/>
      <c r="XY120"/>
      <c r="XZ120"/>
      <c r="YA120"/>
      <c r="YB120"/>
      <c r="YC120"/>
      <c r="YD120"/>
      <c r="YE120"/>
      <c r="YF120"/>
      <c r="YG120"/>
      <c r="YH120"/>
      <c r="YI120"/>
      <c r="YJ120"/>
      <c r="YK120"/>
      <c r="YL120"/>
      <c r="YM120"/>
      <c r="YN120"/>
      <c r="YO120"/>
      <c r="YP120"/>
      <c r="YQ120"/>
      <c r="YR120"/>
      <c r="YS120"/>
      <c r="YT120"/>
      <c r="YU120"/>
      <c r="YV120"/>
      <c r="YW120"/>
      <c r="YX120"/>
      <c r="YY120"/>
      <c r="YZ120"/>
      <c r="ZA120"/>
      <c r="ZB120"/>
      <c r="ZC120"/>
      <c r="ZD120"/>
      <c r="ZE120"/>
      <c r="ZF120"/>
      <c r="ZG120"/>
      <c r="ZH120"/>
      <c r="ZI120"/>
      <c r="ZJ120"/>
      <c r="ZK120"/>
      <c r="ZL120"/>
      <c r="ZM120"/>
      <c r="ZN120"/>
      <c r="ZO120"/>
      <c r="ZP120"/>
      <c r="ZQ120"/>
      <c r="ZR120"/>
      <c r="ZS120"/>
      <c r="ZT120"/>
      <c r="ZU120"/>
      <c r="ZV120"/>
      <c r="ZW120"/>
      <c r="ZX120"/>
      <c r="ZY120"/>
      <c r="ZZ120"/>
      <c r="AAA120"/>
      <c r="AAB120"/>
      <c r="AAC120"/>
      <c r="AAD120"/>
      <c r="AAE120"/>
      <c r="AAF120"/>
      <c r="AAG120"/>
      <c r="AAH120"/>
      <c r="AAI120"/>
      <c r="AAJ120"/>
      <c r="AAK120"/>
      <c r="AAL120"/>
      <c r="AAM120"/>
      <c r="AAN120"/>
      <c r="AAO120"/>
      <c r="AAP120"/>
      <c r="AAQ120"/>
      <c r="AAR120"/>
      <c r="AAS120"/>
      <c r="AAT120"/>
      <c r="AAU120"/>
      <c r="AAV120"/>
      <c r="AAW120"/>
      <c r="AAX120"/>
      <c r="AAY120"/>
      <c r="AAZ120"/>
      <c r="ABA120"/>
      <c r="ABB120"/>
      <c r="ABC120"/>
      <c r="ABD120"/>
      <c r="ABE120"/>
      <c r="ABF120"/>
      <c r="ABG120"/>
      <c r="ABH120"/>
      <c r="ABI120"/>
      <c r="ABJ120"/>
      <c r="ABK120"/>
      <c r="ABL120"/>
      <c r="ABM120"/>
      <c r="ABN120"/>
      <c r="ABO120"/>
      <c r="ABP120"/>
      <c r="ABQ120"/>
      <c r="ABR120"/>
      <c r="ABS120"/>
      <c r="ABT120"/>
      <c r="ABU120"/>
      <c r="ABV120"/>
      <c r="ABW120"/>
      <c r="ABX120"/>
      <c r="ABY120"/>
      <c r="ABZ120"/>
      <c r="ACA120"/>
      <c r="ACB120"/>
      <c r="ACC120"/>
      <c r="ACD120"/>
      <c r="ACE120"/>
      <c r="ACF120"/>
      <c r="ACG120"/>
      <c r="ACH120"/>
      <c r="ACI120"/>
      <c r="ACJ120"/>
      <c r="ACK120"/>
      <c r="ACL120"/>
      <c r="ACM120"/>
      <c r="ACN120"/>
      <c r="ACO120"/>
      <c r="ACP120"/>
      <c r="ACQ120"/>
      <c r="ACR120"/>
      <c r="ACS120"/>
      <c r="ACT120"/>
      <c r="ACU120"/>
      <c r="ACV120"/>
      <c r="ACW120"/>
      <c r="ACX120"/>
      <c r="ACY120"/>
      <c r="ACZ120"/>
      <c r="ADA120"/>
      <c r="ADB120"/>
      <c r="ADC120"/>
      <c r="ADD120"/>
      <c r="ADE120"/>
      <c r="ADF120"/>
      <c r="ADG120"/>
      <c r="ADH120"/>
      <c r="ADI120"/>
      <c r="ADJ120"/>
      <c r="ADK120"/>
      <c r="ADL120"/>
      <c r="ADM120"/>
      <c r="ADN120"/>
      <c r="ADO120"/>
      <c r="ADP120"/>
      <c r="ADQ120"/>
      <c r="ADR120"/>
      <c r="ADS120"/>
      <c r="ADT120"/>
      <c r="ADU120"/>
      <c r="ADV120"/>
      <c r="ADW120"/>
      <c r="ADX120"/>
      <c r="ADY120"/>
      <c r="ADZ120"/>
      <c r="AEA120"/>
      <c r="AEB120"/>
      <c r="AEC120"/>
      <c r="AED120"/>
      <c r="AEE120"/>
      <c r="AEF120"/>
      <c r="AEG120"/>
      <c r="AEH120"/>
      <c r="AEI120"/>
      <c r="AEJ120"/>
      <c r="AEK120"/>
      <c r="AEL120"/>
      <c r="AEM120"/>
      <c r="AEN120"/>
      <c r="AEO120"/>
      <c r="AEP120"/>
      <c r="AEQ120"/>
      <c r="AER120"/>
      <c r="AES120"/>
      <c r="AET120"/>
      <c r="AEU120"/>
      <c r="AEV120"/>
      <c r="AEW120"/>
      <c r="AEX120"/>
      <c r="AEY120"/>
      <c r="AEZ120"/>
      <c r="AFA120"/>
      <c r="AFB120"/>
      <c r="AFC120"/>
      <c r="AFD120"/>
      <c r="AFE120"/>
      <c r="AFF120"/>
      <c r="AFG120"/>
      <c r="AFH120"/>
      <c r="AFI120"/>
      <c r="AFJ120"/>
      <c r="AFK120"/>
      <c r="AFL120"/>
      <c r="AFM120"/>
      <c r="AFN120"/>
      <c r="AFO120"/>
      <c r="AFP120"/>
      <c r="AFQ120"/>
      <c r="AFR120"/>
      <c r="AFS120"/>
      <c r="AFT120"/>
      <c r="AFU120"/>
      <c r="AFV120"/>
      <c r="AFW120"/>
      <c r="AFX120"/>
      <c r="AFY120"/>
      <c r="AFZ120"/>
      <c r="AGA120"/>
      <c r="AGB120"/>
      <c r="AGC120"/>
      <c r="AGD120"/>
      <c r="AGE120"/>
      <c r="AGF120"/>
      <c r="AGG120"/>
      <c r="AGH120"/>
      <c r="AGI120"/>
      <c r="AGJ120"/>
      <c r="AGK120"/>
      <c r="AGL120"/>
      <c r="AGM120"/>
      <c r="AGN120"/>
      <c r="AGO120"/>
      <c r="AGP120"/>
      <c r="AGQ120"/>
      <c r="AGR120"/>
      <c r="AGS120"/>
      <c r="AGT120"/>
      <c r="AGU120"/>
      <c r="AGV120"/>
      <c r="AGW120"/>
      <c r="AGX120"/>
      <c r="AGY120"/>
      <c r="AGZ120"/>
      <c r="AHA120"/>
      <c r="AHB120"/>
      <c r="AHC120"/>
      <c r="AHD120"/>
      <c r="AHE120"/>
      <c r="AHF120"/>
      <c r="AHG120"/>
      <c r="AHH120"/>
      <c r="AHI120"/>
      <c r="AHJ120"/>
      <c r="AHK120"/>
      <c r="AHL120"/>
      <c r="AHM120"/>
      <c r="AHN120"/>
      <c r="AHO120"/>
      <c r="AHP120"/>
      <c r="AHQ120"/>
      <c r="AHR120"/>
      <c r="AHS120"/>
      <c r="AHT120"/>
      <c r="AHU120"/>
      <c r="AHV120"/>
      <c r="AHW120"/>
      <c r="AHX120"/>
      <c r="AHY120"/>
      <c r="AHZ120"/>
      <c r="AIA120"/>
      <c r="AIB120"/>
      <c r="AIC120"/>
      <c r="AID120"/>
      <c r="AIE120"/>
      <c r="AIF120"/>
      <c r="AIG120"/>
      <c r="AIH120"/>
      <c r="AII120"/>
      <c r="AIJ120"/>
      <c r="AIK120"/>
      <c r="AIL120"/>
      <c r="AIM120"/>
      <c r="AIN120"/>
      <c r="AIO120"/>
      <c r="AIP120"/>
      <c r="AIQ120"/>
      <c r="AIR120"/>
      <c r="AIS120"/>
      <c r="AIT120"/>
      <c r="AIU120"/>
      <c r="AIV120"/>
      <c r="AIW120"/>
      <c r="AIX120"/>
      <c r="AIY120"/>
      <c r="AIZ120"/>
      <c r="AJA120"/>
      <c r="AJB120"/>
      <c r="AJC120"/>
      <c r="AJD120"/>
      <c r="AJE120"/>
      <c r="AJF120"/>
      <c r="AJG120"/>
      <c r="AJH120"/>
      <c r="AJI120"/>
      <c r="AJJ120"/>
      <c r="AJK120"/>
      <c r="AJL120"/>
      <c r="AJM120"/>
      <c r="AJN120"/>
      <c r="AJO120"/>
      <c r="AJP120"/>
      <c r="AJQ120"/>
      <c r="AJR120"/>
      <c r="AJS120"/>
      <c r="AJT120"/>
      <c r="AJU120"/>
      <c r="AJV120"/>
      <c r="AJW120"/>
      <c r="AJX120"/>
      <c r="AJY120"/>
      <c r="AJZ120"/>
      <c r="AKA120"/>
      <c r="AKB120"/>
      <c r="AKC120"/>
      <c r="AKD120"/>
      <c r="AKE120"/>
      <c r="AKF120"/>
      <c r="AKG120"/>
      <c r="AKH120"/>
      <c r="AKI120"/>
      <c r="AKJ120"/>
      <c r="AKK120"/>
      <c r="AKL120"/>
      <c r="AKM120"/>
      <c r="AKN120"/>
      <c r="AKO120"/>
      <c r="AKP120"/>
      <c r="AKQ120"/>
      <c r="AKR120"/>
      <c r="AKS120"/>
      <c r="AKT120"/>
      <c r="AKU120"/>
      <c r="AKV120"/>
      <c r="AKW120"/>
      <c r="AKX120"/>
      <c r="AKY120"/>
      <c r="AKZ120"/>
      <c r="ALA120"/>
      <c r="ALB120"/>
      <c r="ALC120"/>
      <c r="ALD120"/>
      <c r="ALE120"/>
      <c r="ALF120"/>
      <c r="ALG120"/>
      <c r="ALH120"/>
      <c r="ALI120"/>
      <c r="ALJ120"/>
      <c r="ALK120"/>
      <c r="ALL120"/>
      <c r="ALM120"/>
      <c r="ALN120"/>
      <c r="ALO120"/>
      <c r="ALP120"/>
      <c r="ALQ120"/>
      <c r="ALR120"/>
      <c r="ALS120"/>
      <c r="ALT120"/>
      <c r="ALU120"/>
      <c r="ALV120"/>
      <c r="ALW120"/>
      <c r="ALX120"/>
      <c r="ALY120"/>
      <c r="ALZ120"/>
      <c r="AMA120"/>
      <c r="AMB120"/>
      <c r="AMC120"/>
      <c r="AMD120"/>
      <c r="AME120"/>
      <c r="AMF120"/>
      <c r="AMG120"/>
      <c r="AMH120"/>
      <c r="AMI120"/>
      <c r="AMJ120"/>
    </row>
    <row r="121" spans="1:1024" ht="13.5" thickBot="1" x14ac:dyDescent="0.25">
      <c r="A121" s="1" t="s">
        <v>60</v>
      </c>
      <c r="B121"/>
      <c r="C121"/>
      <c r="D121"/>
      <c r="E121"/>
      <c r="F121"/>
      <c r="G121"/>
      <c r="H121"/>
      <c r="I121" s="97"/>
      <c r="J121" s="97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  <c r="IZ121"/>
      <c r="JA121"/>
      <c r="JB121"/>
      <c r="JC121"/>
      <c r="JD121"/>
      <c r="JE121"/>
      <c r="JF121"/>
      <c r="JG121"/>
      <c r="JH121"/>
      <c r="JI121"/>
      <c r="JJ121"/>
      <c r="JK121"/>
      <c r="JL121"/>
      <c r="JM121"/>
      <c r="JN121"/>
      <c r="JO121"/>
      <c r="JP121"/>
      <c r="JQ121"/>
      <c r="JR121"/>
      <c r="JS121"/>
      <c r="JT121"/>
      <c r="JU121"/>
      <c r="JV121"/>
      <c r="JW121"/>
      <c r="JX121"/>
      <c r="JY121"/>
      <c r="JZ121"/>
      <c r="KA121"/>
      <c r="KB121"/>
      <c r="KC121"/>
      <c r="KD121"/>
      <c r="KE121"/>
      <c r="KF121"/>
      <c r="KG121"/>
      <c r="KH121"/>
      <c r="KI121"/>
      <c r="KJ121"/>
      <c r="KK121"/>
      <c r="KL121"/>
      <c r="KM121"/>
      <c r="KN121"/>
      <c r="KO121"/>
      <c r="KP121"/>
      <c r="KQ121"/>
      <c r="KR121"/>
      <c r="KS121"/>
      <c r="KT121"/>
      <c r="KU121"/>
      <c r="KV121"/>
      <c r="KW121"/>
      <c r="KX121"/>
      <c r="KY121"/>
      <c r="KZ121"/>
      <c r="LA121"/>
      <c r="LB121"/>
      <c r="LC121"/>
      <c r="LD121"/>
      <c r="LE121"/>
      <c r="LF121"/>
      <c r="LG121"/>
      <c r="LH121"/>
      <c r="LI121"/>
      <c r="LJ121"/>
      <c r="LK121"/>
      <c r="LL121"/>
      <c r="LM121"/>
      <c r="LN121"/>
      <c r="LO121"/>
      <c r="LP121"/>
      <c r="LQ121"/>
      <c r="LR121"/>
      <c r="LS121"/>
      <c r="LT121"/>
      <c r="LU121"/>
      <c r="LV121"/>
      <c r="LW121"/>
      <c r="LX121"/>
      <c r="LY121"/>
      <c r="LZ121"/>
      <c r="MA121"/>
      <c r="MB121"/>
      <c r="MC121"/>
      <c r="MD121"/>
      <c r="ME121"/>
      <c r="MF121"/>
      <c r="MG121"/>
      <c r="MH121"/>
      <c r="MI121"/>
      <c r="MJ121"/>
      <c r="MK121"/>
      <c r="ML121"/>
      <c r="MM121"/>
      <c r="MN121"/>
      <c r="MO121"/>
      <c r="MP121"/>
      <c r="MQ121"/>
      <c r="MR121"/>
      <c r="MS121"/>
      <c r="MT121"/>
      <c r="MU121"/>
      <c r="MV121"/>
      <c r="MW121"/>
      <c r="MX121"/>
      <c r="MY121"/>
      <c r="MZ121"/>
      <c r="NA121"/>
      <c r="NB121"/>
      <c r="NC121"/>
      <c r="ND121"/>
      <c r="NE121"/>
      <c r="NF121"/>
      <c r="NG121"/>
      <c r="NH121"/>
      <c r="NI121"/>
      <c r="NJ121"/>
      <c r="NK121"/>
      <c r="NL121"/>
      <c r="NM121"/>
      <c r="NN121"/>
      <c r="NO121"/>
      <c r="NP121"/>
      <c r="NQ121"/>
      <c r="NR121"/>
      <c r="NS121"/>
      <c r="NT121"/>
      <c r="NU121"/>
      <c r="NV121"/>
      <c r="NW121"/>
      <c r="NX121"/>
      <c r="NY121"/>
      <c r="NZ121"/>
      <c r="OA121"/>
      <c r="OB121"/>
      <c r="OC121"/>
      <c r="OD121"/>
      <c r="OE121"/>
      <c r="OF121"/>
      <c r="OG121"/>
      <c r="OH121"/>
      <c r="OI121"/>
      <c r="OJ121"/>
      <c r="OK121"/>
      <c r="OL121"/>
      <c r="OM121"/>
      <c r="ON121"/>
      <c r="OO121"/>
      <c r="OP121"/>
      <c r="OQ121"/>
      <c r="OR121"/>
      <c r="OS121"/>
      <c r="OT121"/>
      <c r="OU121"/>
      <c r="OV121"/>
      <c r="OW121"/>
      <c r="OX121"/>
      <c r="OY121"/>
      <c r="OZ121"/>
      <c r="PA121"/>
      <c r="PB121"/>
      <c r="PC121"/>
      <c r="PD121"/>
      <c r="PE121"/>
      <c r="PF121"/>
      <c r="PG121"/>
      <c r="PH121"/>
      <c r="PI121"/>
      <c r="PJ121"/>
      <c r="PK121"/>
      <c r="PL121"/>
      <c r="PM121"/>
      <c r="PN121"/>
      <c r="PO121"/>
      <c r="PP121"/>
      <c r="PQ121"/>
      <c r="PR121"/>
      <c r="PS121"/>
      <c r="PT121"/>
      <c r="PU121"/>
      <c r="PV121"/>
      <c r="PW121"/>
      <c r="PX121"/>
      <c r="PY121"/>
      <c r="PZ121"/>
      <c r="QA121"/>
      <c r="QB121"/>
      <c r="QC121"/>
      <c r="QD121"/>
      <c r="QE121"/>
      <c r="QF121"/>
      <c r="QG121"/>
      <c r="QH121"/>
      <c r="QI121"/>
      <c r="QJ121"/>
      <c r="QK121"/>
      <c r="QL121"/>
      <c r="QM121"/>
      <c r="QN121"/>
      <c r="QO121"/>
      <c r="QP121"/>
      <c r="QQ121"/>
      <c r="QR121"/>
      <c r="QS121"/>
      <c r="QT121"/>
      <c r="QU121"/>
      <c r="QV121"/>
      <c r="QW121"/>
      <c r="QX121"/>
      <c r="QY121"/>
      <c r="QZ121"/>
      <c r="RA121"/>
      <c r="RB121"/>
      <c r="RC121"/>
      <c r="RD121"/>
      <c r="RE121"/>
      <c r="RF121"/>
      <c r="RG121"/>
      <c r="RH121"/>
      <c r="RI121"/>
      <c r="RJ121"/>
      <c r="RK121"/>
      <c r="RL121"/>
      <c r="RM121"/>
      <c r="RN121"/>
      <c r="RO121"/>
      <c r="RP121"/>
      <c r="RQ121"/>
      <c r="RR121"/>
      <c r="RS121"/>
      <c r="RT121"/>
      <c r="RU121"/>
      <c r="RV121"/>
      <c r="RW121"/>
      <c r="RX121"/>
      <c r="RY121"/>
      <c r="RZ121"/>
      <c r="SA121"/>
      <c r="SB121"/>
      <c r="SC121"/>
      <c r="SD121"/>
      <c r="SE121"/>
      <c r="SF121"/>
      <c r="SG121"/>
      <c r="SH121"/>
      <c r="SI121"/>
      <c r="SJ121"/>
      <c r="SK121"/>
      <c r="SL121"/>
      <c r="SM121"/>
      <c r="SN121"/>
      <c r="SO121"/>
      <c r="SP121"/>
      <c r="SQ121"/>
      <c r="SR121"/>
      <c r="SS121"/>
      <c r="ST121"/>
      <c r="SU121"/>
      <c r="SV121"/>
      <c r="SW121"/>
      <c r="SX121"/>
      <c r="SY121"/>
      <c r="SZ121"/>
      <c r="TA121"/>
      <c r="TB121"/>
      <c r="TC121"/>
      <c r="TD121"/>
      <c r="TE121"/>
      <c r="TF121"/>
      <c r="TG121"/>
      <c r="TH121"/>
      <c r="TI121"/>
      <c r="TJ121"/>
      <c r="TK121"/>
      <c r="TL121"/>
      <c r="TM121"/>
      <c r="TN121"/>
      <c r="TO121"/>
      <c r="TP121"/>
      <c r="TQ121"/>
      <c r="TR121"/>
      <c r="TS121"/>
      <c r="TT121"/>
      <c r="TU121"/>
      <c r="TV121"/>
      <c r="TW121"/>
      <c r="TX121"/>
      <c r="TY121"/>
      <c r="TZ121"/>
      <c r="UA121"/>
      <c r="UB121"/>
      <c r="UC121"/>
      <c r="UD121"/>
      <c r="UE121"/>
      <c r="UF121"/>
      <c r="UG121"/>
      <c r="UH121"/>
      <c r="UI121"/>
      <c r="UJ121"/>
      <c r="UK121"/>
      <c r="UL121"/>
      <c r="UM121"/>
      <c r="UN121"/>
      <c r="UO121"/>
      <c r="UP121"/>
      <c r="UQ121"/>
      <c r="UR121"/>
      <c r="US121"/>
      <c r="UT121"/>
      <c r="UU121"/>
      <c r="UV121"/>
      <c r="UW121"/>
      <c r="UX121"/>
      <c r="UY121"/>
      <c r="UZ121"/>
      <c r="VA121"/>
      <c r="VB121"/>
      <c r="VC121"/>
      <c r="VD121"/>
      <c r="VE121"/>
      <c r="VF121"/>
      <c r="VG121"/>
      <c r="VH121"/>
      <c r="VI121"/>
      <c r="VJ121"/>
      <c r="VK121"/>
      <c r="VL121"/>
      <c r="VM121"/>
      <c r="VN121"/>
      <c r="VO121"/>
      <c r="VP121"/>
      <c r="VQ121"/>
      <c r="VR121"/>
      <c r="VS121"/>
      <c r="VT121"/>
      <c r="VU121"/>
      <c r="VV121"/>
      <c r="VW121"/>
      <c r="VX121"/>
      <c r="VY121"/>
      <c r="VZ121"/>
      <c r="WA121"/>
      <c r="WB121"/>
      <c r="WC121"/>
      <c r="WD121"/>
      <c r="WE121"/>
      <c r="WF121"/>
      <c r="WG121"/>
      <c r="WH121"/>
      <c r="WI121"/>
      <c r="WJ121"/>
      <c r="WK121"/>
      <c r="WL121"/>
      <c r="WM121"/>
      <c r="WN121"/>
      <c r="WO121"/>
      <c r="WP121"/>
      <c r="WQ121"/>
      <c r="WR121"/>
      <c r="WS121"/>
      <c r="WT121"/>
      <c r="WU121"/>
      <c r="WV121"/>
      <c r="WW121"/>
      <c r="WX121"/>
      <c r="WY121"/>
      <c r="WZ121"/>
      <c r="XA121"/>
      <c r="XB121"/>
      <c r="XC121"/>
      <c r="XD121"/>
      <c r="XE121"/>
      <c r="XF121"/>
      <c r="XG121"/>
      <c r="XH121"/>
      <c r="XI121"/>
      <c r="XJ121"/>
      <c r="XK121"/>
      <c r="XL121"/>
      <c r="XM121"/>
      <c r="XN121"/>
      <c r="XO121"/>
      <c r="XP121"/>
      <c r="XQ121"/>
      <c r="XR121"/>
      <c r="XS121"/>
      <c r="XT121"/>
      <c r="XU121"/>
      <c r="XV121"/>
      <c r="XW121"/>
      <c r="XX121"/>
      <c r="XY121"/>
      <c r="XZ121"/>
      <c r="YA121"/>
      <c r="YB121"/>
      <c r="YC121"/>
      <c r="YD121"/>
      <c r="YE121"/>
      <c r="YF121"/>
      <c r="YG121"/>
      <c r="YH121"/>
      <c r="YI121"/>
      <c r="YJ121"/>
      <c r="YK121"/>
      <c r="YL121"/>
      <c r="YM121"/>
      <c r="YN121"/>
      <c r="YO121"/>
      <c r="YP121"/>
      <c r="YQ121"/>
      <c r="YR121"/>
      <c r="YS121"/>
      <c r="YT121"/>
      <c r="YU121"/>
      <c r="YV121"/>
      <c r="YW121"/>
      <c r="YX121"/>
      <c r="YY121"/>
      <c r="YZ121"/>
      <c r="ZA121"/>
      <c r="ZB121"/>
      <c r="ZC121"/>
      <c r="ZD121"/>
      <c r="ZE121"/>
      <c r="ZF121"/>
      <c r="ZG121"/>
      <c r="ZH121"/>
      <c r="ZI121"/>
      <c r="ZJ121"/>
      <c r="ZK121"/>
      <c r="ZL121"/>
      <c r="ZM121"/>
      <c r="ZN121"/>
      <c r="ZO121"/>
      <c r="ZP121"/>
      <c r="ZQ121"/>
      <c r="ZR121"/>
      <c r="ZS121"/>
      <c r="ZT121"/>
      <c r="ZU121"/>
      <c r="ZV121"/>
      <c r="ZW121"/>
      <c r="ZX121"/>
      <c r="ZY121"/>
      <c r="ZZ121"/>
      <c r="AAA121"/>
      <c r="AAB121"/>
      <c r="AAC121"/>
      <c r="AAD121"/>
      <c r="AAE121"/>
      <c r="AAF121"/>
      <c r="AAG121"/>
      <c r="AAH121"/>
      <c r="AAI121"/>
      <c r="AAJ121"/>
      <c r="AAK121"/>
      <c r="AAL121"/>
      <c r="AAM121"/>
      <c r="AAN121"/>
      <c r="AAO121"/>
      <c r="AAP121"/>
      <c r="AAQ121"/>
      <c r="AAR121"/>
      <c r="AAS121"/>
      <c r="AAT121"/>
      <c r="AAU121"/>
      <c r="AAV121"/>
      <c r="AAW121"/>
      <c r="AAX121"/>
      <c r="AAY121"/>
      <c r="AAZ121"/>
      <c r="ABA121"/>
      <c r="ABB121"/>
      <c r="ABC121"/>
      <c r="ABD121"/>
      <c r="ABE121"/>
      <c r="ABF121"/>
      <c r="ABG121"/>
      <c r="ABH121"/>
      <c r="ABI121"/>
      <c r="ABJ121"/>
      <c r="ABK121"/>
      <c r="ABL121"/>
      <c r="ABM121"/>
      <c r="ABN121"/>
      <c r="ABO121"/>
      <c r="ABP121"/>
      <c r="ABQ121"/>
      <c r="ABR121"/>
      <c r="ABS121"/>
      <c r="ABT121"/>
      <c r="ABU121"/>
      <c r="ABV121"/>
      <c r="ABW121"/>
      <c r="ABX121"/>
      <c r="ABY121"/>
      <c r="ABZ121"/>
      <c r="ACA121"/>
      <c r="ACB121"/>
      <c r="ACC121"/>
      <c r="ACD121"/>
      <c r="ACE121"/>
      <c r="ACF121"/>
      <c r="ACG121"/>
      <c r="ACH121"/>
      <c r="ACI121"/>
      <c r="ACJ121"/>
      <c r="ACK121"/>
      <c r="ACL121"/>
      <c r="ACM121"/>
      <c r="ACN121"/>
      <c r="ACO121"/>
      <c r="ACP121"/>
      <c r="ACQ121"/>
      <c r="ACR121"/>
      <c r="ACS121"/>
      <c r="ACT121"/>
      <c r="ACU121"/>
      <c r="ACV121"/>
      <c r="ACW121"/>
      <c r="ACX121"/>
      <c r="ACY121"/>
      <c r="ACZ121"/>
      <c r="ADA121"/>
      <c r="ADB121"/>
      <c r="ADC121"/>
      <c r="ADD121"/>
      <c r="ADE121"/>
      <c r="ADF121"/>
      <c r="ADG121"/>
      <c r="ADH121"/>
      <c r="ADI121"/>
      <c r="ADJ121"/>
      <c r="ADK121"/>
      <c r="ADL121"/>
      <c r="ADM121"/>
      <c r="ADN121"/>
      <c r="ADO121"/>
      <c r="ADP121"/>
      <c r="ADQ121"/>
      <c r="ADR121"/>
      <c r="ADS121"/>
      <c r="ADT121"/>
      <c r="ADU121"/>
      <c r="ADV121"/>
      <c r="ADW121"/>
      <c r="ADX121"/>
      <c r="ADY121"/>
      <c r="ADZ121"/>
      <c r="AEA121"/>
      <c r="AEB121"/>
      <c r="AEC121"/>
      <c r="AED121"/>
      <c r="AEE121"/>
      <c r="AEF121"/>
      <c r="AEG121"/>
      <c r="AEH121"/>
      <c r="AEI121"/>
      <c r="AEJ121"/>
      <c r="AEK121"/>
      <c r="AEL121"/>
      <c r="AEM121"/>
      <c r="AEN121"/>
      <c r="AEO121"/>
      <c r="AEP121"/>
      <c r="AEQ121"/>
      <c r="AER121"/>
      <c r="AES121"/>
      <c r="AET121"/>
      <c r="AEU121"/>
      <c r="AEV121"/>
      <c r="AEW121"/>
      <c r="AEX121"/>
      <c r="AEY121"/>
      <c r="AEZ121"/>
      <c r="AFA121"/>
      <c r="AFB121"/>
      <c r="AFC121"/>
      <c r="AFD121"/>
      <c r="AFE121"/>
      <c r="AFF121"/>
      <c r="AFG121"/>
      <c r="AFH121"/>
      <c r="AFI121"/>
      <c r="AFJ121"/>
      <c r="AFK121"/>
      <c r="AFL121"/>
      <c r="AFM121"/>
      <c r="AFN121"/>
      <c r="AFO121"/>
      <c r="AFP121"/>
      <c r="AFQ121"/>
      <c r="AFR121"/>
      <c r="AFS121"/>
      <c r="AFT121"/>
      <c r="AFU121"/>
      <c r="AFV121"/>
      <c r="AFW121"/>
      <c r="AFX121"/>
      <c r="AFY121"/>
      <c r="AFZ121"/>
      <c r="AGA121"/>
      <c r="AGB121"/>
      <c r="AGC121"/>
      <c r="AGD121"/>
      <c r="AGE121"/>
      <c r="AGF121"/>
      <c r="AGG121"/>
      <c r="AGH121"/>
      <c r="AGI121"/>
      <c r="AGJ121"/>
      <c r="AGK121"/>
      <c r="AGL121"/>
      <c r="AGM121"/>
      <c r="AGN121"/>
      <c r="AGO121"/>
      <c r="AGP121"/>
      <c r="AGQ121"/>
      <c r="AGR121"/>
      <c r="AGS121"/>
      <c r="AGT121"/>
      <c r="AGU121"/>
      <c r="AGV121"/>
      <c r="AGW121"/>
      <c r="AGX121"/>
      <c r="AGY121"/>
      <c r="AGZ121"/>
      <c r="AHA121"/>
      <c r="AHB121"/>
      <c r="AHC121"/>
      <c r="AHD121"/>
      <c r="AHE121"/>
      <c r="AHF121"/>
      <c r="AHG121"/>
      <c r="AHH121"/>
      <c r="AHI121"/>
      <c r="AHJ121"/>
      <c r="AHK121"/>
      <c r="AHL121"/>
      <c r="AHM121"/>
      <c r="AHN121"/>
      <c r="AHO121"/>
      <c r="AHP121"/>
      <c r="AHQ121"/>
      <c r="AHR121"/>
      <c r="AHS121"/>
      <c r="AHT121"/>
      <c r="AHU121"/>
      <c r="AHV121"/>
      <c r="AHW121"/>
      <c r="AHX121"/>
      <c r="AHY121"/>
      <c r="AHZ121"/>
      <c r="AIA121"/>
      <c r="AIB121"/>
      <c r="AIC121"/>
      <c r="AID121"/>
      <c r="AIE121"/>
      <c r="AIF121"/>
      <c r="AIG121"/>
      <c r="AIH121"/>
      <c r="AII121"/>
      <c r="AIJ121"/>
      <c r="AIK121"/>
      <c r="AIL121"/>
      <c r="AIM121"/>
      <c r="AIN121"/>
      <c r="AIO121"/>
      <c r="AIP121"/>
      <c r="AIQ121"/>
      <c r="AIR121"/>
      <c r="AIS121"/>
      <c r="AIT121"/>
      <c r="AIU121"/>
      <c r="AIV121"/>
      <c r="AIW121"/>
      <c r="AIX121"/>
      <c r="AIY121"/>
      <c r="AIZ121"/>
      <c r="AJA121"/>
      <c r="AJB121"/>
      <c r="AJC121"/>
      <c r="AJD121"/>
      <c r="AJE121"/>
      <c r="AJF121"/>
      <c r="AJG121"/>
      <c r="AJH121"/>
      <c r="AJI121"/>
      <c r="AJJ121"/>
      <c r="AJK121"/>
      <c r="AJL121"/>
      <c r="AJM121"/>
      <c r="AJN121"/>
      <c r="AJO121"/>
      <c r="AJP121"/>
      <c r="AJQ121"/>
      <c r="AJR121"/>
      <c r="AJS121"/>
      <c r="AJT121"/>
      <c r="AJU121"/>
      <c r="AJV121"/>
      <c r="AJW121"/>
      <c r="AJX121"/>
      <c r="AJY121"/>
      <c r="AJZ121"/>
      <c r="AKA121"/>
      <c r="AKB121"/>
      <c r="AKC121"/>
      <c r="AKD121"/>
      <c r="AKE121"/>
      <c r="AKF121"/>
      <c r="AKG121"/>
      <c r="AKH121"/>
      <c r="AKI121"/>
      <c r="AKJ121"/>
      <c r="AKK121"/>
      <c r="AKL121"/>
      <c r="AKM121"/>
      <c r="AKN121"/>
      <c r="AKO121"/>
      <c r="AKP121"/>
      <c r="AKQ121"/>
      <c r="AKR121"/>
      <c r="AKS121"/>
      <c r="AKT121"/>
      <c r="AKU121"/>
      <c r="AKV121"/>
      <c r="AKW121"/>
      <c r="AKX121"/>
      <c r="AKY121"/>
      <c r="AKZ121"/>
      <c r="ALA121"/>
      <c r="ALB121"/>
      <c r="ALC121"/>
      <c r="ALD121"/>
      <c r="ALE121"/>
      <c r="ALF121"/>
      <c r="ALG121"/>
      <c r="ALH121"/>
      <c r="ALI121"/>
      <c r="ALJ121"/>
      <c r="ALK121"/>
      <c r="ALL121"/>
      <c r="ALM121"/>
      <c r="ALN121"/>
      <c r="ALO121"/>
      <c r="ALP121"/>
      <c r="ALQ121"/>
      <c r="ALR121"/>
      <c r="ALS121"/>
      <c r="ALT121"/>
      <c r="ALU121"/>
      <c r="ALV121"/>
      <c r="ALW121"/>
      <c r="ALX121"/>
      <c r="ALY121"/>
      <c r="ALZ121"/>
      <c r="AMA121"/>
      <c r="AMB121"/>
      <c r="AMC121"/>
      <c r="AMD121"/>
      <c r="AME121"/>
      <c r="AMF121"/>
      <c r="AMG121"/>
      <c r="AMH121"/>
      <c r="AMI121"/>
      <c r="AMJ121"/>
    </row>
    <row r="122" spans="1:1024" x14ac:dyDescent="0.2">
      <c r="A122" s="54" t="s">
        <v>10</v>
      </c>
      <c r="B122" s="55" t="s">
        <v>11</v>
      </c>
      <c r="C122" s="55" t="s">
        <v>7</v>
      </c>
      <c r="D122" s="56" t="s">
        <v>28</v>
      </c>
      <c r="E122" s="56" t="s">
        <v>12</v>
      </c>
      <c r="F122" s="57" t="s">
        <v>13</v>
      </c>
      <c r="G122"/>
      <c r="H122"/>
      <c r="I122" s="97"/>
      <c r="J122" s="97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  <c r="IZ122"/>
      <c r="JA122"/>
      <c r="JB122"/>
      <c r="JC122"/>
      <c r="JD122"/>
      <c r="JE122"/>
      <c r="JF122"/>
      <c r="JG122"/>
      <c r="JH122"/>
      <c r="JI122"/>
      <c r="JJ122"/>
      <c r="JK122"/>
      <c r="JL122"/>
      <c r="JM122"/>
      <c r="JN122"/>
      <c r="JO122"/>
      <c r="JP122"/>
      <c r="JQ122"/>
      <c r="JR122"/>
      <c r="JS122"/>
      <c r="JT122"/>
      <c r="JU122"/>
      <c r="JV122"/>
      <c r="JW122"/>
      <c r="JX122"/>
      <c r="JY122"/>
      <c r="JZ122"/>
      <c r="KA122"/>
      <c r="KB122"/>
      <c r="KC122"/>
      <c r="KD122"/>
      <c r="KE122"/>
      <c r="KF122"/>
      <c r="KG122"/>
      <c r="KH122"/>
      <c r="KI122"/>
      <c r="KJ122"/>
      <c r="KK122"/>
      <c r="KL122"/>
      <c r="KM122"/>
      <c r="KN122"/>
      <c r="KO122"/>
      <c r="KP122"/>
      <c r="KQ122"/>
      <c r="KR122"/>
      <c r="KS122"/>
      <c r="KT122"/>
      <c r="KU122"/>
      <c r="KV122"/>
      <c r="KW122"/>
      <c r="KX122"/>
      <c r="KY122"/>
      <c r="KZ122"/>
      <c r="LA122"/>
      <c r="LB122"/>
      <c r="LC122"/>
      <c r="LD122"/>
      <c r="LE122"/>
      <c r="LF122"/>
      <c r="LG122"/>
      <c r="LH122"/>
      <c r="LI122"/>
      <c r="LJ122"/>
      <c r="LK122"/>
      <c r="LL122"/>
      <c r="LM122"/>
      <c r="LN122"/>
      <c r="LO122"/>
      <c r="LP122"/>
      <c r="LQ122"/>
      <c r="LR122"/>
      <c r="LS122"/>
      <c r="LT122"/>
      <c r="LU122"/>
      <c r="LV122"/>
      <c r="LW122"/>
      <c r="LX122"/>
      <c r="LY122"/>
      <c r="LZ122"/>
      <c r="MA122"/>
      <c r="MB122"/>
      <c r="MC122"/>
      <c r="MD122"/>
      <c r="ME122"/>
      <c r="MF122"/>
      <c r="MG122"/>
      <c r="MH122"/>
      <c r="MI122"/>
      <c r="MJ122"/>
      <c r="MK122"/>
      <c r="ML122"/>
      <c r="MM122"/>
      <c r="MN122"/>
      <c r="MO122"/>
      <c r="MP122"/>
      <c r="MQ122"/>
      <c r="MR122"/>
      <c r="MS122"/>
      <c r="MT122"/>
      <c r="MU122"/>
      <c r="MV122"/>
      <c r="MW122"/>
      <c r="MX122"/>
      <c r="MY122"/>
      <c r="MZ122"/>
      <c r="NA122"/>
      <c r="NB122"/>
      <c r="NC122"/>
      <c r="ND122"/>
      <c r="NE122"/>
      <c r="NF122"/>
      <c r="NG122"/>
      <c r="NH122"/>
      <c r="NI122"/>
      <c r="NJ122"/>
      <c r="NK122"/>
      <c r="NL122"/>
      <c r="NM122"/>
      <c r="NN122"/>
      <c r="NO122"/>
      <c r="NP122"/>
      <c r="NQ122"/>
      <c r="NR122"/>
      <c r="NS122"/>
      <c r="NT122"/>
      <c r="NU122"/>
      <c r="NV122"/>
      <c r="NW122"/>
      <c r="NX122"/>
      <c r="NY122"/>
      <c r="NZ122"/>
      <c r="OA122"/>
      <c r="OB122"/>
      <c r="OC122"/>
      <c r="OD122"/>
      <c r="OE122"/>
      <c r="OF122"/>
      <c r="OG122"/>
      <c r="OH122"/>
      <c r="OI122"/>
      <c r="OJ122"/>
      <c r="OK122"/>
      <c r="OL122"/>
      <c r="OM122"/>
      <c r="ON122"/>
      <c r="OO122"/>
      <c r="OP122"/>
      <c r="OQ122"/>
      <c r="OR122"/>
      <c r="OS122"/>
      <c r="OT122"/>
      <c r="OU122"/>
      <c r="OV122"/>
      <c r="OW122"/>
      <c r="OX122"/>
      <c r="OY122"/>
      <c r="OZ122"/>
      <c r="PA122"/>
      <c r="PB122"/>
      <c r="PC122"/>
      <c r="PD122"/>
      <c r="PE122"/>
      <c r="PF122"/>
      <c r="PG122"/>
      <c r="PH122"/>
      <c r="PI122"/>
      <c r="PJ122"/>
      <c r="PK122"/>
      <c r="PL122"/>
      <c r="PM122"/>
      <c r="PN122"/>
      <c r="PO122"/>
      <c r="PP122"/>
      <c r="PQ122"/>
      <c r="PR122"/>
      <c r="PS122"/>
      <c r="PT122"/>
      <c r="PU122"/>
      <c r="PV122"/>
      <c r="PW122"/>
      <c r="PX122"/>
      <c r="PY122"/>
      <c r="PZ122"/>
      <c r="QA122"/>
      <c r="QB122"/>
      <c r="QC122"/>
      <c r="QD122"/>
      <c r="QE122"/>
      <c r="QF122"/>
      <c r="QG122"/>
      <c r="QH122"/>
      <c r="QI122"/>
      <c r="QJ122"/>
      <c r="QK122"/>
      <c r="QL122"/>
      <c r="QM122"/>
      <c r="QN122"/>
      <c r="QO122"/>
      <c r="QP122"/>
      <c r="QQ122"/>
      <c r="QR122"/>
      <c r="QS122"/>
      <c r="QT122"/>
      <c r="QU122"/>
      <c r="QV122"/>
      <c r="QW122"/>
      <c r="QX122"/>
      <c r="QY122"/>
      <c r="QZ122"/>
      <c r="RA122"/>
      <c r="RB122"/>
      <c r="RC122"/>
      <c r="RD122"/>
      <c r="RE122"/>
      <c r="RF122"/>
      <c r="RG122"/>
      <c r="RH122"/>
      <c r="RI122"/>
      <c r="RJ122"/>
      <c r="RK122"/>
      <c r="RL122"/>
      <c r="RM122"/>
      <c r="RN122"/>
      <c r="RO122"/>
      <c r="RP122"/>
      <c r="RQ122"/>
      <c r="RR122"/>
      <c r="RS122"/>
      <c r="RT122"/>
      <c r="RU122"/>
      <c r="RV122"/>
      <c r="RW122"/>
      <c r="RX122"/>
      <c r="RY122"/>
      <c r="RZ122"/>
      <c r="SA122"/>
      <c r="SB122"/>
      <c r="SC122"/>
      <c r="SD122"/>
      <c r="SE122"/>
      <c r="SF122"/>
      <c r="SG122"/>
      <c r="SH122"/>
      <c r="SI122"/>
      <c r="SJ122"/>
      <c r="SK122"/>
      <c r="SL122"/>
      <c r="SM122"/>
      <c r="SN122"/>
      <c r="SO122"/>
      <c r="SP122"/>
      <c r="SQ122"/>
      <c r="SR122"/>
      <c r="SS122"/>
      <c r="ST122"/>
      <c r="SU122"/>
      <c r="SV122"/>
      <c r="SW122"/>
      <c r="SX122"/>
      <c r="SY122"/>
      <c r="SZ122"/>
      <c r="TA122"/>
      <c r="TB122"/>
      <c r="TC122"/>
      <c r="TD122"/>
      <c r="TE122"/>
      <c r="TF122"/>
      <c r="TG122"/>
      <c r="TH122"/>
      <c r="TI122"/>
      <c r="TJ122"/>
      <c r="TK122"/>
      <c r="TL122"/>
      <c r="TM122"/>
      <c r="TN122"/>
      <c r="TO122"/>
      <c r="TP122"/>
      <c r="TQ122"/>
      <c r="TR122"/>
      <c r="TS122"/>
      <c r="TT122"/>
      <c r="TU122"/>
      <c r="TV122"/>
      <c r="TW122"/>
      <c r="TX122"/>
      <c r="TY122"/>
      <c r="TZ122"/>
      <c r="UA122"/>
      <c r="UB122"/>
      <c r="UC122"/>
      <c r="UD122"/>
      <c r="UE122"/>
      <c r="UF122"/>
      <c r="UG122"/>
      <c r="UH122"/>
      <c r="UI122"/>
      <c r="UJ122"/>
      <c r="UK122"/>
      <c r="UL122"/>
      <c r="UM122"/>
      <c r="UN122"/>
      <c r="UO122"/>
      <c r="UP122"/>
      <c r="UQ122"/>
      <c r="UR122"/>
      <c r="US122"/>
      <c r="UT122"/>
      <c r="UU122"/>
      <c r="UV122"/>
      <c r="UW122"/>
      <c r="UX122"/>
      <c r="UY122"/>
      <c r="UZ122"/>
      <c r="VA122"/>
      <c r="VB122"/>
      <c r="VC122"/>
      <c r="VD122"/>
      <c r="VE122"/>
      <c r="VF122"/>
      <c r="VG122"/>
      <c r="VH122"/>
      <c r="VI122"/>
      <c r="VJ122"/>
      <c r="VK122"/>
      <c r="VL122"/>
      <c r="VM122"/>
      <c r="VN122"/>
      <c r="VO122"/>
      <c r="VP122"/>
      <c r="VQ122"/>
      <c r="VR122"/>
      <c r="VS122"/>
      <c r="VT122"/>
      <c r="VU122"/>
      <c r="VV122"/>
      <c r="VW122"/>
      <c r="VX122"/>
      <c r="VY122"/>
      <c r="VZ122"/>
      <c r="WA122"/>
      <c r="WB122"/>
      <c r="WC122"/>
      <c r="WD122"/>
      <c r="WE122"/>
      <c r="WF122"/>
      <c r="WG122"/>
      <c r="WH122"/>
      <c r="WI122"/>
      <c r="WJ122"/>
      <c r="WK122"/>
      <c r="WL122"/>
      <c r="WM122"/>
      <c r="WN122"/>
      <c r="WO122"/>
      <c r="WP122"/>
      <c r="WQ122"/>
      <c r="WR122"/>
      <c r="WS122"/>
      <c r="WT122"/>
      <c r="WU122"/>
      <c r="WV122"/>
      <c r="WW122"/>
      <c r="WX122"/>
      <c r="WY122"/>
      <c r="WZ122"/>
      <c r="XA122"/>
      <c r="XB122"/>
      <c r="XC122"/>
      <c r="XD122"/>
      <c r="XE122"/>
      <c r="XF122"/>
      <c r="XG122"/>
      <c r="XH122"/>
      <c r="XI122"/>
      <c r="XJ122"/>
      <c r="XK122"/>
      <c r="XL122"/>
      <c r="XM122"/>
      <c r="XN122"/>
      <c r="XO122"/>
      <c r="XP122"/>
      <c r="XQ122"/>
      <c r="XR122"/>
      <c r="XS122"/>
      <c r="XT122"/>
      <c r="XU122"/>
      <c r="XV122"/>
      <c r="XW122"/>
      <c r="XX122"/>
      <c r="XY122"/>
      <c r="XZ122"/>
      <c r="YA122"/>
      <c r="YB122"/>
      <c r="YC122"/>
      <c r="YD122"/>
      <c r="YE122"/>
      <c r="YF122"/>
      <c r="YG122"/>
      <c r="YH122"/>
      <c r="YI122"/>
      <c r="YJ122"/>
      <c r="YK122"/>
      <c r="YL122"/>
      <c r="YM122"/>
      <c r="YN122"/>
      <c r="YO122"/>
      <c r="YP122"/>
      <c r="YQ122"/>
      <c r="YR122"/>
      <c r="YS122"/>
      <c r="YT122"/>
      <c r="YU122"/>
      <c r="YV122"/>
      <c r="YW122"/>
      <c r="YX122"/>
      <c r="YY122"/>
      <c r="YZ122"/>
      <c r="ZA122"/>
      <c r="ZB122"/>
      <c r="ZC122"/>
      <c r="ZD122"/>
      <c r="ZE122"/>
      <c r="ZF122"/>
      <c r="ZG122"/>
      <c r="ZH122"/>
      <c r="ZI122"/>
      <c r="ZJ122"/>
      <c r="ZK122"/>
      <c r="ZL122"/>
      <c r="ZM122"/>
      <c r="ZN122"/>
      <c r="ZO122"/>
      <c r="ZP122"/>
      <c r="ZQ122"/>
      <c r="ZR122"/>
      <c r="ZS122"/>
      <c r="ZT122"/>
      <c r="ZU122"/>
      <c r="ZV122"/>
      <c r="ZW122"/>
      <c r="ZX122"/>
      <c r="ZY122"/>
      <c r="ZZ122"/>
      <c r="AAA122"/>
      <c r="AAB122"/>
      <c r="AAC122"/>
      <c r="AAD122"/>
      <c r="AAE122"/>
      <c r="AAF122"/>
      <c r="AAG122"/>
      <c r="AAH122"/>
      <c r="AAI122"/>
      <c r="AAJ122"/>
      <c r="AAK122"/>
      <c r="AAL122"/>
      <c r="AAM122"/>
      <c r="AAN122"/>
      <c r="AAO122"/>
      <c r="AAP122"/>
      <c r="AAQ122"/>
      <c r="AAR122"/>
      <c r="AAS122"/>
      <c r="AAT122"/>
      <c r="AAU122"/>
      <c r="AAV122"/>
      <c r="AAW122"/>
      <c r="AAX122"/>
      <c r="AAY122"/>
      <c r="AAZ122"/>
      <c r="ABA122"/>
      <c r="ABB122"/>
      <c r="ABC122"/>
      <c r="ABD122"/>
      <c r="ABE122"/>
      <c r="ABF122"/>
      <c r="ABG122"/>
      <c r="ABH122"/>
      <c r="ABI122"/>
      <c r="ABJ122"/>
      <c r="ABK122"/>
      <c r="ABL122"/>
      <c r="ABM122"/>
      <c r="ABN122"/>
      <c r="ABO122"/>
      <c r="ABP122"/>
      <c r="ABQ122"/>
      <c r="ABR122"/>
      <c r="ABS122"/>
      <c r="ABT122"/>
      <c r="ABU122"/>
      <c r="ABV122"/>
      <c r="ABW122"/>
      <c r="ABX122"/>
      <c r="ABY122"/>
      <c r="ABZ122"/>
      <c r="ACA122"/>
      <c r="ACB122"/>
      <c r="ACC122"/>
      <c r="ACD122"/>
      <c r="ACE122"/>
      <c r="ACF122"/>
      <c r="ACG122"/>
      <c r="ACH122"/>
      <c r="ACI122"/>
      <c r="ACJ122"/>
      <c r="ACK122"/>
      <c r="ACL122"/>
      <c r="ACM122"/>
      <c r="ACN122"/>
      <c r="ACO122"/>
      <c r="ACP122"/>
      <c r="ACQ122"/>
      <c r="ACR122"/>
      <c r="ACS122"/>
      <c r="ACT122"/>
      <c r="ACU122"/>
      <c r="ACV122"/>
      <c r="ACW122"/>
      <c r="ACX122"/>
      <c r="ACY122"/>
      <c r="ACZ122"/>
      <c r="ADA122"/>
      <c r="ADB122"/>
      <c r="ADC122"/>
      <c r="ADD122"/>
      <c r="ADE122"/>
      <c r="ADF122"/>
      <c r="ADG122"/>
      <c r="ADH122"/>
      <c r="ADI122"/>
      <c r="ADJ122"/>
      <c r="ADK122"/>
      <c r="ADL122"/>
      <c r="ADM122"/>
      <c r="ADN122"/>
      <c r="ADO122"/>
      <c r="ADP122"/>
      <c r="ADQ122"/>
      <c r="ADR122"/>
      <c r="ADS122"/>
      <c r="ADT122"/>
      <c r="ADU122"/>
      <c r="ADV122"/>
      <c r="ADW122"/>
      <c r="ADX122"/>
      <c r="ADY122"/>
      <c r="ADZ122"/>
      <c r="AEA122"/>
      <c r="AEB122"/>
      <c r="AEC122"/>
      <c r="AED122"/>
      <c r="AEE122"/>
      <c r="AEF122"/>
      <c r="AEG122"/>
      <c r="AEH122"/>
      <c r="AEI122"/>
      <c r="AEJ122"/>
      <c r="AEK122"/>
      <c r="AEL122"/>
      <c r="AEM122"/>
      <c r="AEN122"/>
      <c r="AEO122"/>
      <c r="AEP122"/>
      <c r="AEQ122"/>
      <c r="AER122"/>
      <c r="AES122"/>
      <c r="AET122"/>
      <c r="AEU122"/>
      <c r="AEV122"/>
      <c r="AEW122"/>
      <c r="AEX122"/>
      <c r="AEY122"/>
      <c r="AEZ122"/>
      <c r="AFA122"/>
      <c r="AFB122"/>
      <c r="AFC122"/>
      <c r="AFD122"/>
      <c r="AFE122"/>
      <c r="AFF122"/>
      <c r="AFG122"/>
      <c r="AFH122"/>
      <c r="AFI122"/>
      <c r="AFJ122"/>
      <c r="AFK122"/>
      <c r="AFL122"/>
      <c r="AFM122"/>
      <c r="AFN122"/>
      <c r="AFO122"/>
      <c r="AFP122"/>
      <c r="AFQ122"/>
      <c r="AFR122"/>
      <c r="AFS122"/>
      <c r="AFT122"/>
      <c r="AFU122"/>
      <c r="AFV122"/>
      <c r="AFW122"/>
      <c r="AFX122"/>
      <c r="AFY122"/>
      <c r="AFZ122"/>
      <c r="AGA122"/>
      <c r="AGB122"/>
      <c r="AGC122"/>
      <c r="AGD122"/>
      <c r="AGE122"/>
      <c r="AGF122"/>
      <c r="AGG122"/>
      <c r="AGH122"/>
      <c r="AGI122"/>
      <c r="AGJ122"/>
      <c r="AGK122"/>
      <c r="AGL122"/>
      <c r="AGM122"/>
      <c r="AGN122"/>
      <c r="AGO122"/>
      <c r="AGP122"/>
      <c r="AGQ122"/>
      <c r="AGR122"/>
      <c r="AGS122"/>
      <c r="AGT122"/>
      <c r="AGU122"/>
      <c r="AGV122"/>
      <c r="AGW122"/>
      <c r="AGX122"/>
      <c r="AGY122"/>
      <c r="AGZ122"/>
      <c r="AHA122"/>
      <c r="AHB122"/>
      <c r="AHC122"/>
      <c r="AHD122"/>
      <c r="AHE122"/>
      <c r="AHF122"/>
      <c r="AHG122"/>
      <c r="AHH122"/>
      <c r="AHI122"/>
      <c r="AHJ122"/>
      <c r="AHK122"/>
      <c r="AHL122"/>
      <c r="AHM122"/>
      <c r="AHN122"/>
      <c r="AHO122"/>
      <c r="AHP122"/>
      <c r="AHQ122"/>
      <c r="AHR122"/>
      <c r="AHS122"/>
      <c r="AHT122"/>
      <c r="AHU122"/>
      <c r="AHV122"/>
      <c r="AHW122"/>
      <c r="AHX122"/>
      <c r="AHY122"/>
      <c r="AHZ122"/>
      <c r="AIA122"/>
      <c r="AIB122"/>
      <c r="AIC122"/>
      <c r="AID122"/>
      <c r="AIE122"/>
      <c r="AIF122"/>
      <c r="AIG122"/>
      <c r="AIH122"/>
      <c r="AII122"/>
      <c r="AIJ122"/>
      <c r="AIK122"/>
      <c r="AIL122"/>
      <c r="AIM122"/>
      <c r="AIN122"/>
      <c r="AIO122"/>
      <c r="AIP122"/>
      <c r="AIQ122"/>
      <c r="AIR122"/>
      <c r="AIS122"/>
      <c r="AIT122"/>
      <c r="AIU122"/>
      <c r="AIV122"/>
      <c r="AIW122"/>
      <c r="AIX122"/>
      <c r="AIY122"/>
      <c r="AIZ122"/>
      <c r="AJA122"/>
      <c r="AJB122"/>
      <c r="AJC122"/>
      <c r="AJD122"/>
      <c r="AJE122"/>
      <c r="AJF122"/>
      <c r="AJG122"/>
      <c r="AJH122"/>
      <c r="AJI122"/>
      <c r="AJJ122"/>
      <c r="AJK122"/>
      <c r="AJL122"/>
      <c r="AJM122"/>
      <c r="AJN122"/>
      <c r="AJO122"/>
      <c r="AJP122"/>
      <c r="AJQ122"/>
      <c r="AJR122"/>
      <c r="AJS122"/>
      <c r="AJT122"/>
      <c r="AJU122"/>
      <c r="AJV122"/>
      <c r="AJW122"/>
      <c r="AJX122"/>
      <c r="AJY122"/>
      <c r="AJZ122"/>
      <c r="AKA122"/>
      <c r="AKB122"/>
      <c r="AKC122"/>
      <c r="AKD122"/>
      <c r="AKE122"/>
      <c r="AKF122"/>
      <c r="AKG122"/>
      <c r="AKH122"/>
      <c r="AKI122"/>
      <c r="AKJ122"/>
      <c r="AKK122"/>
      <c r="AKL122"/>
      <c r="AKM122"/>
      <c r="AKN122"/>
      <c r="AKO122"/>
      <c r="AKP122"/>
      <c r="AKQ122"/>
      <c r="AKR122"/>
      <c r="AKS122"/>
      <c r="AKT122"/>
      <c r="AKU122"/>
      <c r="AKV122"/>
      <c r="AKW122"/>
      <c r="AKX122"/>
      <c r="AKY122"/>
      <c r="AKZ122"/>
      <c r="ALA122"/>
      <c r="ALB122"/>
      <c r="ALC122"/>
      <c r="ALD122"/>
      <c r="ALE122"/>
      <c r="ALF122"/>
      <c r="ALG122"/>
      <c r="ALH122"/>
      <c r="ALI122"/>
      <c r="ALJ122"/>
      <c r="ALK122"/>
      <c r="ALL122"/>
      <c r="ALM122"/>
      <c r="ALN122"/>
      <c r="ALO122"/>
      <c r="ALP122"/>
      <c r="ALQ122"/>
      <c r="ALR122"/>
      <c r="ALS122"/>
      <c r="ALT122"/>
      <c r="ALU122"/>
      <c r="ALV122"/>
      <c r="ALW122"/>
      <c r="ALX122"/>
      <c r="ALY122"/>
      <c r="ALZ122"/>
      <c r="AMA122"/>
      <c r="AMB122"/>
      <c r="AMC122"/>
      <c r="AMD122"/>
      <c r="AME122"/>
      <c r="AMF122"/>
      <c r="AMG122"/>
      <c r="AMH122"/>
      <c r="AMI122"/>
      <c r="AMJ122"/>
    </row>
    <row r="123" spans="1:1024" x14ac:dyDescent="0.2">
      <c r="A123" s="249" t="s">
        <v>234</v>
      </c>
      <c r="B123" s="59" t="s">
        <v>30</v>
      </c>
      <c r="C123" s="273">
        <v>6</v>
      </c>
      <c r="D123" s="268">
        <v>997.16</v>
      </c>
      <c r="E123" s="60">
        <f>C123*D123</f>
        <v>5982.96</v>
      </c>
      <c r="G123"/>
      <c r="H123"/>
      <c r="I123" s="97"/>
      <c r="J123" s="97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  <c r="IZ123"/>
      <c r="JA123"/>
      <c r="JB123"/>
      <c r="JC123"/>
      <c r="JD123"/>
      <c r="JE123"/>
      <c r="JF123"/>
      <c r="JG123"/>
      <c r="JH123"/>
      <c r="JI123"/>
      <c r="JJ123"/>
      <c r="JK123"/>
      <c r="JL123"/>
      <c r="JM123"/>
      <c r="JN123"/>
      <c r="JO123"/>
      <c r="JP123"/>
      <c r="JQ123"/>
      <c r="JR123"/>
      <c r="JS123"/>
      <c r="JT123"/>
      <c r="JU123"/>
      <c r="JV123"/>
      <c r="JW123"/>
      <c r="JX123"/>
      <c r="JY123"/>
      <c r="JZ123"/>
      <c r="KA123"/>
      <c r="KB123"/>
      <c r="KC123"/>
      <c r="KD123"/>
      <c r="KE123"/>
      <c r="KF123"/>
      <c r="KG123"/>
      <c r="KH123"/>
      <c r="KI123"/>
      <c r="KJ123"/>
      <c r="KK123"/>
      <c r="KL123"/>
      <c r="KM123"/>
      <c r="KN123"/>
      <c r="KO123"/>
      <c r="KP123"/>
      <c r="KQ123"/>
      <c r="KR123"/>
      <c r="KS123"/>
      <c r="KT123"/>
      <c r="KU123"/>
      <c r="KV123"/>
      <c r="KW123"/>
      <c r="KX123"/>
      <c r="KY123"/>
      <c r="KZ123"/>
      <c r="LA123"/>
      <c r="LB123"/>
      <c r="LC123"/>
      <c r="LD123"/>
      <c r="LE123"/>
      <c r="LF123"/>
      <c r="LG123"/>
      <c r="LH123"/>
      <c r="LI123"/>
      <c r="LJ123"/>
      <c r="LK123"/>
      <c r="LL123"/>
      <c r="LM123"/>
      <c r="LN123"/>
      <c r="LO123"/>
      <c r="LP123"/>
      <c r="LQ123"/>
      <c r="LR123"/>
      <c r="LS123"/>
      <c r="LT123"/>
      <c r="LU123"/>
      <c r="LV123"/>
      <c r="LW123"/>
      <c r="LX123"/>
      <c r="LY123"/>
      <c r="LZ123"/>
      <c r="MA123"/>
      <c r="MB123"/>
      <c r="MC123"/>
      <c r="MD123"/>
      <c r="ME123"/>
      <c r="MF123"/>
      <c r="MG123"/>
      <c r="MH123"/>
      <c r="MI123"/>
      <c r="MJ123"/>
      <c r="MK123"/>
      <c r="ML123"/>
      <c r="MM123"/>
      <c r="MN123"/>
      <c r="MO123"/>
      <c r="MP123"/>
      <c r="MQ123"/>
      <c r="MR123"/>
      <c r="MS123"/>
      <c r="MT123"/>
      <c r="MU123"/>
      <c r="MV123"/>
      <c r="MW123"/>
      <c r="MX123"/>
      <c r="MY123"/>
      <c r="MZ123"/>
      <c r="NA123"/>
      <c r="NB123"/>
      <c r="NC123"/>
      <c r="ND123"/>
      <c r="NE123"/>
      <c r="NF123"/>
      <c r="NG123"/>
      <c r="NH123"/>
      <c r="NI123"/>
      <c r="NJ123"/>
      <c r="NK123"/>
      <c r="NL123"/>
      <c r="NM123"/>
      <c r="NN123"/>
      <c r="NO123"/>
      <c r="NP123"/>
      <c r="NQ123"/>
      <c r="NR123"/>
      <c r="NS123"/>
      <c r="NT123"/>
      <c r="NU123"/>
      <c r="NV123"/>
      <c r="NW123"/>
      <c r="NX123"/>
      <c r="NY123"/>
      <c r="NZ123"/>
      <c r="OA123"/>
      <c r="OB123"/>
      <c r="OC123"/>
      <c r="OD123"/>
      <c r="OE123"/>
      <c r="OF123"/>
      <c r="OG123"/>
      <c r="OH123"/>
      <c r="OI123"/>
      <c r="OJ123"/>
      <c r="OK123"/>
      <c r="OL123"/>
      <c r="OM123"/>
      <c r="ON123"/>
      <c r="OO123"/>
      <c r="OP123"/>
      <c r="OQ123"/>
      <c r="OR123"/>
      <c r="OS123"/>
      <c r="OT123"/>
      <c r="OU123"/>
      <c r="OV123"/>
      <c r="OW123"/>
      <c r="OX123"/>
      <c r="OY123"/>
      <c r="OZ123"/>
      <c r="PA123"/>
      <c r="PB123"/>
      <c r="PC123"/>
      <c r="PD123"/>
      <c r="PE123"/>
      <c r="PF123"/>
      <c r="PG123"/>
      <c r="PH123"/>
      <c r="PI123"/>
      <c r="PJ123"/>
      <c r="PK123"/>
      <c r="PL123"/>
      <c r="PM123"/>
      <c r="PN123"/>
      <c r="PO123"/>
      <c r="PP123"/>
      <c r="PQ123"/>
      <c r="PR123"/>
      <c r="PS123"/>
      <c r="PT123"/>
      <c r="PU123"/>
      <c r="PV123"/>
      <c r="PW123"/>
      <c r="PX123"/>
      <c r="PY123"/>
      <c r="PZ123"/>
      <c r="QA123"/>
      <c r="QB123"/>
      <c r="QC123"/>
      <c r="QD123"/>
      <c r="QE123"/>
      <c r="QF123"/>
      <c r="QG123"/>
      <c r="QH123"/>
      <c r="QI123"/>
      <c r="QJ123"/>
      <c r="QK123"/>
      <c r="QL123"/>
      <c r="QM123"/>
      <c r="QN123"/>
      <c r="QO123"/>
      <c r="QP123"/>
      <c r="QQ123"/>
      <c r="QR123"/>
      <c r="QS123"/>
      <c r="QT123"/>
      <c r="QU123"/>
      <c r="QV123"/>
      <c r="QW123"/>
      <c r="QX123"/>
      <c r="QY123"/>
      <c r="QZ123"/>
      <c r="RA123"/>
      <c r="RB123"/>
      <c r="RC123"/>
      <c r="RD123"/>
      <c r="RE123"/>
      <c r="RF123"/>
      <c r="RG123"/>
      <c r="RH123"/>
      <c r="RI123"/>
      <c r="RJ123"/>
      <c r="RK123"/>
      <c r="RL123"/>
      <c r="RM123"/>
      <c r="RN123"/>
      <c r="RO123"/>
      <c r="RP123"/>
      <c r="RQ123"/>
      <c r="RR123"/>
      <c r="RS123"/>
      <c r="RT123"/>
      <c r="RU123"/>
      <c r="RV123"/>
      <c r="RW123"/>
      <c r="RX123"/>
      <c r="RY123"/>
      <c r="RZ123"/>
      <c r="SA123"/>
      <c r="SB123"/>
      <c r="SC123"/>
      <c r="SD123"/>
      <c r="SE123"/>
      <c r="SF123"/>
      <c r="SG123"/>
      <c r="SH123"/>
      <c r="SI123"/>
      <c r="SJ123"/>
      <c r="SK123"/>
      <c r="SL123"/>
      <c r="SM123"/>
      <c r="SN123"/>
      <c r="SO123"/>
      <c r="SP123"/>
      <c r="SQ123"/>
      <c r="SR123"/>
      <c r="SS123"/>
      <c r="ST123"/>
      <c r="SU123"/>
      <c r="SV123"/>
      <c r="SW123"/>
      <c r="SX123"/>
      <c r="SY123"/>
      <c r="SZ123"/>
      <c r="TA123"/>
      <c r="TB123"/>
      <c r="TC123"/>
      <c r="TD123"/>
      <c r="TE123"/>
      <c r="TF123"/>
      <c r="TG123"/>
      <c r="TH123"/>
      <c r="TI123"/>
      <c r="TJ123"/>
      <c r="TK123"/>
      <c r="TL123"/>
      <c r="TM123"/>
      <c r="TN123"/>
      <c r="TO123"/>
      <c r="TP123"/>
      <c r="TQ123"/>
      <c r="TR123"/>
      <c r="TS123"/>
      <c r="TT123"/>
      <c r="TU123"/>
      <c r="TV123"/>
      <c r="TW123"/>
      <c r="TX123"/>
      <c r="TY123"/>
      <c r="TZ123"/>
      <c r="UA123"/>
      <c r="UB123"/>
      <c r="UC123"/>
      <c r="UD123"/>
      <c r="UE123"/>
      <c r="UF123"/>
      <c r="UG123"/>
      <c r="UH123"/>
      <c r="UI123"/>
      <c r="UJ123"/>
      <c r="UK123"/>
      <c r="UL123"/>
      <c r="UM123"/>
      <c r="UN123"/>
      <c r="UO123"/>
      <c r="UP123"/>
      <c r="UQ123"/>
      <c r="UR123"/>
      <c r="US123"/>
      <c r="UT123"/>
      <c r="UU123"/>
      <c r="UV123"/>
      <c r="UW123"/>
      <c r="UX123"/>
      <c r="UY123"/>
      <c r="UZ123"/>
      <c r="VA123"/>
      <c r="VB123"/>
      <c r="VC123"/>
      <c r="VD123"/>
      <c r="VE123"/>
      <c r="VF123"/>
      <c r="VG123"/>
      <c r="VH123"/>
      <c r="VI123"/>
      <c r="VJ123"/>
      <c r="VK123"/>
      <c r="VL123"/>
      <c r="VM123"/>
      <c r="VN123"/>
      <c r="VO123"/>
      <c r="VP123"/>
      <c r="VQ123"/>
      <c r="VR123"/>
      <c r="VS123"/>
      <c r="VT123"/>
      <c r="VU123"/>
      <c r="VV123"/>
      <c r="VW123"/>
      <c r="VX123"/>
      <c r="VY123"/>
      <c r="VZ123"/>
      <c r="WA123"/>
      <c r="WB123"/>
      <c r="WC123"/>
      <c r="WD123"/>
      <c r="WE123"/>
      <c r="WF123"/>
      <c r="WG123"/>
      <c r="WH123"/>
      <c r="WI123"/>
      <c r="WJ123"/>
      <c r="WK123"/>
      <c r="WL123"/>
      <c r="WM123"/>
      <c r="WN123"/>
      <c r="WO123"/>
      <c r="WP123"/>
      <c r="WQ123"/>
      <c r="WR123"/>
      <c r="WS123"/>
      <c r="WT123"/>
      <c r="WU123"/>
      <c r="WV123"/>
      <c r="WW123"/>
      <c r="WX123"/>
      <c r="WY123"/>
      <c r="WZ123"/>
      <c r="XA123"/>
      <c r="XB123"/>
      <c r="XC123"/>
      <c r="XD123"/>
      <c r="XE123"/>
      <c r="XF123"/>
      <c r="XG123"/>
      <c r="XH123"/>
      <c r="XI123"/>
      <c r="XJ123"/>
      <c r="XK123"/>
      <c r="XL123"/>
      <c r="XM123"/>
      <c r="XN123"/>
      <c r="XO123"/>
      <c r="XP123"/>
      <c r="XQ123"/>
      <c r="XR123"/>
      <c r="XS123"/>
      <c r="XT123"/>
      <c r="XU123"/>
      <c r="XV123"/>
      <c r="XW123"/>
      <c r="XX123"/>
      <c r="XY123"/>
      <c r="XZ123"/>
      <c r="YA123"/>
      <c r="YB123"/>
      <c r="YC123"/>
      <c r="YD123"/>
      <c r="YE123"/>
      <c r="YF123"/>
      <c r="YG123"/>
      <c r="YH123"/>
      <c r="YI123"/>
      <c r="YJ123"/>
      <c r="YK123"/>
      <c r="YL123"/>
      <c r="YM123"/>
      <c r="YN123"/>
      <c r="YO123"/>
      <c r="YP123"/>
      <c r="YQ123"/>
      <c r="YR123"/>
      <c r="YS123"/>
      <c r="YT123"/>
      <c r="YU123"/>
      <c r="YV123"/>
      <c r="YW123"/>
      <c r="YX123"/>
      <c r="YY123"/>
      <c r="YZ123"/>
      <c r="ZA123"/>
      <c r="ZB123"/>
      <c r="ZC123"/>
      <c r="ZD123"/>
      <c r="ZE123"/>
      <c r="ZF123"/>
      <c r="ZG123"/>
      <c r="ZH123"/>
      <c r="ZI123"/>
      <c r="ZJ123"/>
      <c r="ZK123"/>
      <c r="ZL123"/>
      <c r="ZM123"/>
      <c r="ZN123"/>
      <c r="ZO123"/>
      <c r="ZP123"/>
      <c r="ZQ123"/>
      <c r="ZR123"/>
      <c r="ZS123"/>
      <c r="ZT123"/>
      <c r="ZU123"/>
      <c r="ZV123"/>
      <c r="ZW123"/>
      <c r="ZX123"/>
      <c r="ZY123"/>
      <c r="ZZ123"/>
      <c r="AAA123"/>
      <c r="AAB123"/>
      <c r="AAC123"/>
      <c r="AAD123"/>
      <c r="AAE123"/>
      <c r="AAF123"/>
      <c r="AAG123"/>
      <c r="AAH123"/>
      <c r="AAI123"/>
      <c r="AAJ123"/>
      <c r="AAK123"/>
      <c r="AAL123"/>
      <c r="AAM123"/>
      <c r="AAN123"/>
      <c r="AAO123"/>
      <c r="AAP123"/>
      <c r="AAQ123"/>
      <c r="AAR123"/>
      <c r="AAS123"/>
      <c r="AAT123"/>
      <c r="AAU123"/>
      <c r="AAV123"/>
      <c r="AAW123"/>
      <c r="AAX123"/>
      <c r="AAY123"/>
      <c r="AAZ123"/>
      <c r="ABA123"/>
      <c r="ABB123"/>
      <c r="ABC123"/>
      <c r="ABD123"/>
      <c r="ABE123"/>
      <c r="ABF123"/>
      <c r="ABG123"/>
      <c r="ABH123"/>
      <c r="ABI123"/>
      <c r="ABJ123"/>
      <c r="ABK123"/>
      <c r="ABL123"/>
      <c r="ABM123"/>
      <c r="ABN123"/>
      <c r="ABO123"/>
      <c r="ABP123"/>
      <c r="ABQ123"/>
      <c r="ABR123"/>
      <c r="ABS123"/>
      <c r="ABT123"/>
      <c r="ABU123"/>
      <c r="ABV123"/>
      <c r="ABW123"/>
      <c r="ABX123"/>
      <c r="ABY123"/>
      <c r="ABZ123"/>
      <c r="ACA123"/>
      <c r="ACB123"/>
      <c r="ACC123"/>
      <c r="ACD123"/>
      <c r="ACE123"/>
      <c r="ACF123"/>
      <c r="ACG123"/>
      <c r="ACH123"/>
      <c r="ACI123"/>
      <c r="ACJ123"/>
      <c r="ACK123"/>
      <c r="ACL123"/>
      <c r="ACM123"/>
      <c r="ACN123"/>
      <c r="ACO123"/>
      <c r="ACP123"/>
      <c r="ACQ123"/>
      <c r="ACR123"/>
      <c r="ACS123"/>
      <c r="ACT123"/>
      <c r="ACU123"/>
      <c r="ACV123"/>
      <c r="ACW123"/>
      <c r="ACX123"/>
      <c r="ACY123"/>
      <c r="ACZ123"/>
      <c r="ADA123"/>
      <c r="ADB123"/>
      <c r="ADC123"/>
      <c r="ADD123"/>
      <c r="ADE123"/>
      <c r="ADF123"/>
      <c r="ADG123"/>
      <c r="ADH123"/>
      <c r="ADI123"/>
      <c r="ADJ123"/>
      <c r="ADK123"/>
      <c r="ADL123"/>
      <c r="ADM123"/>
      <c r="ADN123"/>
      <c r="ADO123"/>
      <c r="ADP123"/>
      <c r="ADQ123"/>
      <c r="ADR123"/>
      <c r="ADS123"/>
      <c r="ADT123"/>
      <c r="ADU123"/>
      <c r="ADV123"/>
      <c r="ADW123"/>
      <c r="ADX123"/>
      <c r="ADY123"/>
      <c r="ADZ123"/>
      <c r="AEA123"/>
      <c r="AEB123"/>
      <c r="AEC123"/>
      <c r="AED123"/>
      <c r="AEE123"/>
      <c r="AEF123"/>
      <c r="AEG123"/>
      <c r="AEH123"/>
      <c r="AEI123"/>
      <c r="AEJ123"/>
      <c r="AEK123"/>
      <c r="AEL123"/>
      <c r="AEM123"/>
      <c r="AEN123"/>
      <c r="AEO123"/>
      <c r="AEP123"/>
      <c r="AEQ123"/>
      <c r="AER123"/>
      <c r="AES123"/>
      <c r="AET123"/>
      <c r="AEU123"/>
      <c r="AEV123"/>
      <c r="AEW123"/>
      <c r="AEX123"/>
      <c r="AEY123"/>
      <c r="AEZ123"/>
      <c r="AFA123"/>
      <c r="AFB123"/>
      <c r="AFC123"/>
      <c r="AFD123"/>
      <c r="AFE123"/>
      <c r="AFF123"/>
      <c r="AFG123"/>
      <c r="AFH123"/>
      <c r="AFI123"/>
      <c r="AFJ123"/>
      <c r="AFK123"/>
      <c r="AFL123"/>
      <c r="AFM123"/>
      <c r="AFN123"/>
      <c r="AFO123"/>
      <c r="AFP123"/>
      <c r="AFQ123"/>
      <c r="AFR123"/>
      <c r="AFS123"/>
      <c r="AFT123"/>
      <c r="AFU123"/>
      <c r="AFV123"/>
      <c r="AFW123"/>
      <c r="AFX123"/>
      <c r="AFY123"/>
      <c r="AFZ123"/>
      <c r="AGA123"/>
      <c r="AGB123"/>
      <c r="AGC123"/>
      <c r="AGD123"/>
      <c r="AGE123"/>
      <c r="AGF123"/>
      <c r="AGG123"/>
      <c r="AGH123"/>
      <c r="AGI123"/>
      <c r="AGJ123"/>
      <c r="AGK123"/>
      <c r="AGL123"/>
      <c r="AGM123"/>
      <c r="AGN123"/>
      <c r="AGO123"/>
      <c r="AGP123"/>
      <c r="AGQ123"/>
      <c r="AGR123"/>
      <c r="AGS123"/>
      <c r="AGT123"/>
      <c r="AGU123"/>
      <c r="AGV123"/>
      <c r="AGW123"/>
      <c r="AGX123"/>
      <c r="AGY123"/>
      <c r="AGZ123"/>
      <c r="AHA123"/>
      <c r="AHB123"/>
      <c r="AHC123"/>
      <c r="AHD123"/>
      <c r="AHE123"/>
      <c r="AHF123"/>
      <c r="AHG123"/>
      <c r="AHH123"/>
      <c r="AHI123"/>
      <c r="AHJ123"/>
      <c r="AHK123"/>
      <c r="AHL123"/>
      <c r="AHM123"/>
      <c r="AHN123"/>
      <c r="AHO123"/>
      <c r="AHP123"/>
      <c r="AHQ123"/>
      <c r="AHR123"/>
      <c r="AHS123"/>
      <c r="AHT123"/>
      <c r="AHU123"/>
      <c r="AHV123"/>
      <c r="AHW123"/>
      <c r="AHX123"/>
      <c r="AHY123"/>
      <c r="AHZ123"/>
      <c r="AIA123"/>
      <c r="AIB123"/>
      <c r="AIC123"/>
      <c r="AID123"/>
      <c r="AIE123"/>
      <c r="AIF123"/>
      <c r="AIG123"/>
      <c r="AIH123"/>
      <c r="AII123"/>
      <c r="AIJ123"/>
      <c r="AIK123"/>
      <c r="AIL123"/>
      <c r="AIM123"/>
      <c r="AIN123"/>
      <c r="AIO123"/>
      <c r="AIP123"/>
      <c r="AIQ123"/>
      <c r="AIR123"/>
      <c r="AIS123"/>
      <c r="AIT123"/>
      <c r="AIU123"/>
      <c r="AIV123"/>
      <c r="AIW123"/>
      <c r="AIX123"/>
      <c r="AIY123"/>
      <c r="AIZ123"/>
      <c r="AJA123"/>
      <c r="AJB123"/>
      <c r="AJC123"/>
      <c r="AJD123"/>
      <c r="AJE123"/>
      <c r="AJF123"/>
      <c r="AJG123"/>
      <c r="AJH123"/>
      <c r="AJI123"/>
      <c r="AJJ123"/>
      <c r="AJK123"/>
      <c r="AJL123"/>
      <c r="AJM123"/>
      <c r="AJN123"/>
      <c r="AJO123"/>
      <c r="AJP123"/>
      <c r="AJQ123"/>
      <c r="AJR123"/>
      <c r="AJS123"/>
      <c r="AJT123"/>
      <c r="AJU123"/>
      <c r="AJV123"/>
      <c r="AJW123"/>
      <c r="AJX123"/>
      <c r="AJY123"/>
      <c r="AJZ123"/>
      <c r="AKA123"/>
      <c r="AKB123"/>
      <c r="AKC123"/>
      <c r="AKD123"/>
      <c r="AKE123"/>
      <c r="AKF123"/>
      <c r="AKG123"/>
      <c r="AKH123"/>
      <c r="AKI123"/>
      <c r="AKJ123"/>
      <c r="AKK123"/>
      <c r="AKL123"/>
      <c r="AKM123"/>
      <c r="AKN123"/>
      <c r="AKO123"/>
      <c r="AKP123"/>
      <c r="AKQ123"/>
      <c r="AKR123"/>
      <c r="AKS123"/>
      <c r="AKT123"/>
      <c r="AKU123"/>
      <c r="AKV123"/>
      <c r="AKW123"/>
      <c r="AKX123"/>
      <c r="AKY123"/>
      <c r="AKZ123"/>
      <c r="ALA123"/>
      <c r="ALB123"/>
      <c r="ALC123"/>
      <c r="ALD123"/>
      <c r="ALE123"/>
      <c r="ALF123"/>
      <c r="ALG123"/>
      <c r="ALH123"/>
      <c r="ALI123"/>
      <c r="ALJ123"/>
      <c r="ALK123"/>
      <c r="ALL123"/>
      <c r="ALM123"/>
      <c r="ALN123"/>
      <c r="ALO123"/>
      <c r="ALP123"/>
      <c r="ALQ123"/>
      <c r="ALR123"/>
      <c r="ALS123"/>
      <c r="ALT123"/>
      <c r="ALU123"/>
      <c r="ALV123"/>
      <c r="ALW123"/>
      <c r="ALX123"/>
      <c r="ALY123"/>
      <c r="ALZ123"/>
      <c r="AMA123"/>
      <c r="AMB123"/>
      <c r="AMC123"/>
      <c r="AMD123"/>
      <c r="AME123"/>
      <c r="AMF123"/>
      <c r="AMG123"/>
      <c r="AMH123"/>
      <c r="AMI123"/>
      <c r="AMJ123"/>
    </row>
    <row r="124" spans="1:1024" x14ac:dyDescent="0.2">
      <c r="A124" s="58" t="s">
        <v>61</v>
      </c>
      <c r="B124" s="59" t="s">
        <v>30</v>
      </c>
      <c r="C124" s="96">
        <v>0</v>
      </c>
      <c r="D124" s="60"/>
      <c r="E124" s="60"/>
      <c r="F124"/>
      <c r="G124"/>
      <c r="H124"/>
      <c r="I124" s="97"/>
      <c r="J124" s="97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  <c r="IZ124"/>
      <c r="JA124"/>
      <c r="JB124"/>
      <c r="JC124"/>
      <c r="JD124"/>
      <c r="JE124"/>
      <c r="JF124"/>
      <c r="JG124"/>
      <c r="JH124"/>
      <c r="JI124"/>
      <c r="JJ124"/>
      <c r="JK124"/>
      <c r="JL124"/>
      <c r="JM124"/>
      <c r="JN124"/>
      <c r="JO124"/>
      <c r="JP124"/>
      <c r="JQ124"/>
      <c r="JR124"/>
      <c r="JS124"/>
      <c r="JT124"/>
      <c r="JU124"/>
      <c r="JV124"/>
      <c r="JW124"/>
      <c r="JX124"/>
      <c r="JY124"/>
      <c r="JZ124"/>
      <c r="KA124"/>
      <c r="KB124"/>
      <c r="KC124"/>
      <c r="KD124"/>
      <c r="KE124"/>
      <c r="KF124"/>
      <c r="KG124"/>
      <c r="KH124"/>
      <c r="KI124"/>
      <c r="KJ124"/>
      <c r="KK124"/>
      <c r="KL124"/>
      <c r="KM124"/>
      <c r="KN124"/>
      <c r="KO124"/>
      <c r="KP124"/>
      <c r="KQ124"/>
      <c r="KR124"/>
      <c r="KS124"/>
      <c r="KT124"/>
      <c r="KU124"/>
      <c r="KV124"/>
      <c r="KW124"/>
      <c r="KX124"/>
      <c r="KY124"/>
      <c r="KZ124"/>
      <c r="LA124"/>
      <c r="LB124"/>
      <c r="LC124"/>
      <c r="LD124"/>
      <c r="LE124"/>
      <c r="LF124"/>
      <c r="LG124"/>
      <c r="LH124"/>
      <c r="LI124"/>
      <c r="LJ124"/>
      <c r="LK124"/>
      <c r="LL124"/>
      <c r="LM124"/>
      <c r="LN124"/>
      <c r="LO124"/>
      <c r="LP124"/>
      <c r="LQ124"/>
      <c r="LR124"/>
      <c r="LS124"/>
      <c r="LT124"/>
      <c r="LU124"/>
      <c r="LV124"/>
      <c r="LW124"/>
      <c r="LX124"/>
      <c r="LY124"/>
      <c r="LZ124"/>
      <c r="MA124"/>
      <c r="MB124"/>
      <c r="MC124"/>
      <c r="MD124"/>
      <c r="ME124"/>
      <c r="MF124"/>
      <c r="MG124"/>
      <c r="MH124"/>
      <c r="MI124"/>
      <c r="MJ124"/>
      <c r="MK124"/>
      <c r="ML124"/>
      <c r="MM124"/>
      <c r="MN124"/>
      <c r="MO124"/>
      <c r="MP124"/>
      <c r="MQ124"/>
      <c r="MR124"/>
      <c r="MS124"/>
      <c r="MT124"/>
      <c r="MU124"/>
      <c r="MV124"/>
      <c r="MW124"/>
      <c r="MX124"/>
      <c r="MY124"/>
      <c r="MZ124"/>
      <c r="NA124"/>
      <c r="NB124"/>
      <c r="NC124"/>
      <c r="ND124"/>
      <c r="NE124"/>
      <c r="NF124"/>
      <c r="NG124"/>
      <c r="NH124"/>
      <c r="NI124"/>
      <c r="NJ124"/>
      <c r="NK124"/>
      <c r="NL124"/>
      <c r="NM124"/>
      <c r="NN124"/>
      <c r="NO124"/>
      <c r="NP124"/>
      <c r="NQ124"/>
      <c r="NR124"/>
      <c r="NS124"/>
      <c r="NT124"/>
      <c r="NU124"/>
      <c r="NV124"/>
      <c r="NW124"/>
      <c r="NX124"/>
      <c r="NY124"/>
      <c r="NZ124"/>
      <c r="OA124"/>
      <c r="OB124"/>
      <c r="OC124"/>
      <c r="OD124"/>
      <c r="OE124"/>
      <c r="OF124"/>
      <c r="OG124"/>
      <c r="OH124"/>
      <c r="OI124"/>
      <c r="OJ124"/>
      <c r="OK124"/>
      <c r="OL124"/>
      <c r="OM124"/>
      <c r="ON124"/>
      <c r="OO124"/>
      <c r="OP124"/>
      <c r="OQ124"/>
      <c r="OR124"/>
      <c r="OS124"/>
      <c r="OT124"/>
      <c r="OU124"/>
      <c r="OV124"/>
      <c r="OW124"/>
      <c r="OX124"/>
      <c r="OY124"/>
      <c r="OZ124"/>
      <c r="PA124"/>
      <c r="PB124"/>
      <c r="PC124"/>
      <c r="PD124"/>
      <c r="PE124"/>
      <c r="PF124"/>
      <c r="PG124"/>
      <c r="PH124"/>
      <c r="PI124"/>
      <c r="PJ124"/>
      <c r="PK124"/>
      <c r="PL124"/>
      <c r="PM124"/>
      <c r="PN124"/>
      <c r="PO124"/>
      <c r="PP124"/>
      <c r="PQ124"/>
      <c r="PR124"/>
      <c r="PS124"/>
      <c r="PT124"/>
      <c r="PU124"/>
      <c r="PV124"/>
      <c r="PW124"/>
      <c r="PX124"/>
      <c r="PY124"/>
      <c r="PZ124"/>
      <c r="QA124"/>
      <c r="QB124"/>
      <c r="QC124"/>
      <c r="QD124"/>
      <c r="QE124"/>
      <c r="QF124"/>
      <c r="QG124"/>
      <c r="QH124"/>
      <c r="QI124"/>
      <c r="QJ124"/>
      <c r="QK124"/>
      <c r="QL124"/>
      <c r="QM124"/>
      <c r="QN124"/>
      <c r="QO124"/>
      <c r="QP124"/>
      <c r="QQ124"/>
      <c r="QR124"/>
      <c r="QS124"/>
      <c r="QT124"/>
      <c r="QU124"/>
      <c r="QV124"/>
      <c r="QW124"/>
      <c r="QX124"/>
      <c r="QY124"/>
      <c r="QZ124"/>
      <c r="RA124"/>
      <c r="RB124"/>
      <c r="RC124"/>
      <c r="RD124"/>
      <c r="RE124"/>
      <c r="RF124"/>
      <c r="RG124"/>
      <c r="RH124"/>
      <c r="RI124"/>
      <c r="RJ124"/>
      <c r="RK124"/>
      <c r="RL124"/>
      <c r="RM124"/>
      <c r="RN124"/>
      <c r="RO124"/>
      <c r="RP124"/>
      <c r="RQ124"/>
      <c r="RR124"/>
      <c r="RS124"/>
      <c r="RT124"/>
      <c r="RU124"/>
      <c r="RV124"/>
      <c r="RW124"/>
      <c r="RX124"/>
      <c r="RY124"/>
      <c r="RZ124"/>
      <c r="SA124"/>
      <c r="SB124"/>
      <c r="SC124"/>
      <c r="SD124"/>
      <c r="SE124"/>
      <c r="SF124"/>
      <c r="SG124"/>
      <c r="SH124"/>
      <c r="SI124"/>
      <c r="SJ124"/>
      <c r="SK124"/>
      <c r="SL124"/>
      <c r="SM124"/>
      <c r="SN124"/>
      <c r="SO124"/>
      <c r="SP124"/>
      <c r="SQ124"/>
      <c r="SR124"/>
      <c r="SS124"/>
      <c r="ST124"/>
      <c r="SU124"/>
      <c r="SV124"/>
      <c r="SW124"/>
      <c r="SX124"/>
      <c r="SY124"/>
      <c r="SZ124"/>
      <c r="TA124"/>
      <c r="TB124"/>
      <c r="TC124"/>
      <c r="TD124"/>
      <c r="TE124"/>
      <c r="TF124"/>
      <c r="TG124"/>
      <c r="TH124"/>
      <c r="TI124"/>
      <c r="TJ124"/>
      <c r="TK124"/>
      <c r="TL124"/>
      <c r="TM124"/>
      <c r="TN124"/>
      <c r="TO124"/>
      <c r="TP124"/>
      <c r="TQ124"/>
      <c r="TR124"/>
      <c r="TS124"/>
      <c r="TT124"/>
      <c r="TU124"/>
      <c r="TV124"/>
      <c r="TW124"/>
      <c r="TX124"/>
      <c r="TY124"/>
      <c r="TZ124"/>
      <c r="UA124"/>
      <c r="UB124"/>
      <c r="UC124"/>
      <c r="UD124"/>
      <c r="UE124"/>
      <c r="UF124"/>
      <c r="UG124"/>
      <c r="UH124"/>
      <c r="UI124"/>
      <c r="UJ124"/>
      <c r="UK124"/>
      <c r="UL124"/>
      <c r="UM124"/>
      <c r="UN124"/>
      <c r="UO124"/>
      <c r="UP124"/>
      <c r="UQ124"/>
      <c r="UR124"/>
      <c r="US124"/>
      <c r="UT124"/>
      <c r="UU124"/>
      <c r="UV124"/>
      <c r="UW124"/>
      <c r="UX124"/>
      <c r="UY124"/>
      <c r="UZ124"/>
      <c r="VA124"/>
      <c r="VB124"/>
      <c r="VC124"/>
      <c r="VD124"/>
      <c r="VE124"/>
      <c r="VF124"/>
      <c r="VG124"/>
      <c r="VH124"/>
      <c r="VI124"/>
      <c r="VJ124"/>
      <c r="VK124"/>
      <c r="VL124"/>
      <c r="VM124"/>
      <c r="VN124"/>
      <c r="VO124"/>
      <c r="VP124"/>
      <c r="VQ124"/>
      <c r="VR124"/>
      <c r="VS124"/>
      <c r="VT124"/>
      <c r="VU124"/>
      <c r="VV124"/>
      <c r="VW124"/>
      <c r="VX124"/>
      <c r="VY124"/>
      <c r="VZ124"/>
      <c r="WA124"/>
      <c r="WB124"/>
      <c r="WC124"/>
      <c r="WD124"/>
      <c r="WE124"/>
      <c r="WF124"/>
      <c r="WG124"/>
      <c r="WH124"/>
      <c r="WI124"/>
      <c r="WJ124"/>
      <c r="WK124"/>
      <c r="WL124"/>
      <c r="WM124"/>
      <c r="WN124"/>
      <c r="WO124"/>
      <c r="WP124"/>
      <c r="WQ124"/>
      <c r="WR124"/>
      <c r="WS124"/>
      <c r="WT124"/>
      <c r="WU124"/>
      <c r="WV124"/>
      <c r="WW124"/>
      <c r="WX124"/>
      <c r="WY124"/>
      <c r="WZ124"/>
      <c r="XA124"/>
      <c r="XB124"/>
      <c r="XC124"/>
      <c r="XD124"/>
      <c r="XE124"/>
      <c r="XF124"/>
      <c r="XG124"/>
      <c r="XH124"/>
      <c r="XI124"/>
      <c r="XJ124"/>
      <c r="XK124"/>
      <c r="XL124"/>
      <c r="XM124"/>
      <c r="XN124"/>
      <c r="XO124"/>
      <c r="XP124"/>
      <c r="XQ124"/>
      <c r="XR124"/>
      <c r="XS124"/>
      <c r="XT124"/>
      <c r="XU124"/>
      <c r="XV124"/>
      <c r="XW124"/>
      <c r="XX124"/>
      <c r="XY124"/>
      <c r="XZ124"/>
      <c r="YA124"/>
      <c r="YB124"/>
      <c r="YC124"/>
      <c r="YD124"/>
      <c r="YE124"/>
      <c r="YF124"/>
      <c r="YG124"/>
      <c r="YH124"/>
      <c r="YI124"/>
      <c r="YJ124"/>
      <c r="YK124"/>
      <c r="YL124"/>
      <c r="YM124"/>
      <c r="YN124"/>
      <c r="YO124"/>
      <c r="YP124"/>
      <c r="YQ124"/>
      <c r="YR124"/>
      <c r="YS124"/>
      <c r="YT124"/>
      <c r="YU124"/>
      <c r="YV124"/>
      <c r="YW124"/>
      <c r="YX124"/>
      <c r="YY124"/>
      <c r="YZ124"/>
      <c r="ZA124"/>
      <c r="ZB124"/>
      <c r="ZC124"/>
      <c r="ZD124"/>
      <c r="ZE124"/>
      <c r="ZF124"/>
      <c r="ZG124"/>
      <c r="ZH124"/>
      <c r="ZI124"/>
      <c r="ZJ124"/>
      <c r="ZK124"/>
      <c r="ZL124"/>
      <c r="ZM124"/>
      <c r="ZN124"/>
      <c r="ZO124"/>
      <c r="ZP124"/>
      <c r="ZQ124"/>
      <c r="ZR124"/>
      <c r="ZS124"/>
      <c r="ZT124"/>
      <c r="ZU124"/>
      <c r="ZV124"/>
      <c r="ZW124"/>
      <c r="ZX124"/>
      <c r="ZY124"/>
      <c r="ZZ124"/>
      <c r="AAA124"/>
      <c r="AAB124"/>
      <c r="AAC124"/>
      <c r="AAD124"/>
      <c r="AAE124"/>
      <c r="AAF124"/>
      <c r="AAG124"/>
      <c r="AAH124"/>
      <c r="AAI124"/>
      <c r="AAJ124"/>
      <c r="AAK124"/>
      <c r="AAL124"/>
      <c r="AAM124"/>
      <c r="AAN124"/>
      <c r="AAO124"/>
      <c r="AAP124"/>
      <c r="AAQ124"/>
      <c r="AAR124"/>
      <c r="AAS124"/>
      <c r="AAT124"/>
      <c r="AAU124"/>
      <c r="AAV124"/>
      <c r="AAW124"/>
      <c r="AAX124"/>
      <c r="AAY124"/>
      <c r="AAZ124"/>
      <c r="ABA124"/>
      <c r="ABB124"/>
      <c r="ABC124"/>
      <c r="ABD124"/>
      <c r="ABE124"/>
      <c r="ABF124"/>
      <c r="ABG124"/>
      <c r="ABH124"/>
      <c r="ABI124"/>
      <c r="ABJ124"/>
      <c r="ABK124"/>
      <c r="ABL124"/>
      <c r="ABM124"/>
      <c r="ABN124"/>
      <c r="ABO124"/>
      <c r="ABP124"/>
      <c r="ABQ124"/>
      <c r="ABR124"/>
      <c r="ABS124"/>
      <c r="ABT124"/>
      <c r="ABU124"/>
      <c r="ABV124"/>
      <c r="ABW124"/>
      <c r="ABX124"/>
      <c r="ABY124"/>
      <c r="ABZ124"/>
      <c r="ACA124"/>
      <c r="ACB124"/>
      <c r="ACC124"/>
      <c r="ACD124"/>
      <c r="ACE124"/>
      <c r="ACF124"/>
      <c r="ACG124"/>
      <c r="ACH124"/>
      <c r="ACI124"/>
      <c r="ACJ124"/>
      <c r="ACK124"/>
      <c r="ACL124"/>
      <c r="ACM124"/>
      <c r="ACN124"/>
      <c r="ACO124"/>
      <c r="ACP124"/>
      <c r="ACQ124"/>
      <c r="ACR124"/>
      <c r="ACS124"/>
      <c r="ACT124"/>
      <c r="ACU124"/>
      <c r="ACV124"/>
      <c r="ACW124"/>
      <c r="ACX124"/>
      <c r="ACY124"/>
      <c r="ACZ124"/>
      <c r="ADA124"/>
      <c r="ADB124"/>
      <c r="ADC124"/>
      <c r="ADD124"/>
      <c r="ADE124"/>
      <c r="ADF124"/>
      <c r="ADG124"/>
      <c r="ADH124"/>
      <c r="ADI124"/>
      <c r="ADJ124"/>
      <c r="ADK124"/>
      <c r="ADL124"/>
      <c r="ADM124"/>
      <c r="ADN124"/>
      <c r="ADO124"/>
      <c r="ADP124"/>
      <c r="ADQ124"/>
      <c r="ADR124"/>
      <c r="ADS124"/>
      <c r="ADT124"/>
      <c r="ADU124"/>
      <c r="ADV124"/>
      <c r="ADW124"/>
      <c r="ADX124"/>
      <c r="ADY124"/>
      <c r="ADZ124"/>
      <c r="AEA124"/>
      <c r="AEB124"/>
      <c r="AEC124"/>
      <c r="AED124"/>
      <c r="AEE124"/>
      <c r="AEF124"/>
      <c r="AEG124"/>
      <c r="AEH124"/>
      <c r="AEI124"/>
      <c r="AEJ124"/>
      <c r="AEK124"/>
      <c r="AEL124"/>
      <c r="AEM124"/>
      <c r="AEN124"/>
      <c r="AEO124"/>
      <c r="AEP124"/>
      <c r="AEQ124"/>
      <c r="AER124"/>
      <c r="AES124"/>
      <c r="AET124"/>
      <c r="AEU124"/>
      <c r="AEV124"/>
      <c r="AEW124"/>
      <c r="AEX124"/>
      <c r="AEY124"/>
      <c r="AEZ124"/>
      <c r="AFA124"/>
      <c r="AFB124"/>
      <c r="AFC124"/>
      <c r="AFD124"/>
      <c r="AFE124"/>
      <c r="AFF124"/>
      <c r="AFG124"/>
      <c r="AFH124"/>
      <c r="AFI124"/>
      <c r="AFJ124"/>
      <c r="AFK124"/>
      <c r="AFL124"/>
      <c r="AFM124"/>
      <c r="AFN124"/>
      <c r="AFO124"/>
      <c r="AFP124"/>
      <c r="AFQ124"/>
      <c r="AFR124"/>
      <c r="AFS124"/>
      <c r="AFT124"/>
      <c r="AFU124"/>
      <c r="AFV124"/>
      <c r="AFW124"/>
      <c r="AFX124"/>
      <c r="AFY124"/>
      <c r="AFZ124"/>
      <c r="AGA124"/>
      <c r="AGB124"/>
      <c r="AGC124"/>
      <c r="AGD124"/>
      <c r="AGE124"/>
      <c r="AGF124"/>
      <c r="AGG124"/>
      <c r="AGH124"/>
      <c r="AGI124"/>
      <c r="AGJ124"/>
      <c r="AGK124"/>
      <c r="AGL124"/>
      <c r="AGM124"/>
      <c r="AGN124"/>
      <c r="AGO124"/>
      <c r="AGP124"/>
      <c r="AGQ124"/>
      <c r="AGR124"/>
      <c r="AGS124"/>
      <c r="AGT124"/>
      <c r="AGU124"/>
      <c r="AGV124"/>
      <c r="AGW124"/>
      <c r="AGX124"/>
      <c r="AGY124"/>
      <c r="AGZ124"/>
      <c r="AHA124"/>
      <c r="AHB124"/>
      <c r="AHC124"/>
      <c r="AHD124"/>
      <c r="AHE124"/>
      <c r="AHF124"/>
      <c r="AHG124"/>
      <c r="AHH124"/>
      <c r="AHI124"/>
      <c r="AHJ124"/>
      <c r="AHK124"/>
      <c r="AHL124"/>
      <c r="AHM124"/>
      <c r="AHN124"/>
      <c r="AHO124"/>
      <c r="AHP124"/>
      <c r="AHQ124"/>
      <c r="AHR124"/>
      <c r="AHS124"/>
      <c r="AHT124"/>
      <c r="AHU124"/>
      <c r="AHV124"/>
      <c r="AHW124"/>
      <c r="AHX124"/>
      <c r="AHY124"/>
      <c r="AHZ124"/>
      <c r="AIA124"/>
      <c r="AIB124"/>
      <c r="AIC124"/>
      <c r="AID124"/>
      <c r="AIE124"/>
      <c r="AIF124"/>
      <c r="AIG124"/>
      <c r="AIH124"/>
      <c r="AII124"/>
      <c r="AIJ124"/>
      <c r="AIK124"/>
      <c r="AIL124"/>
      <c r="AIM124"/>
      <c r="AIN124"/>
      <c r="AIO124"/>
      <c r="AIP124"/>
      <c r="AIQ124"/>
      <c r="AIR124"/>
      <c r="AIS124"/>
      <c r="AIT124"/>
      <c r="AIU124"/>
      <c r="AIV124"/>
      <c r="AIW124"/>
      <c r="AIX124"/>
      <c r="AIY124"/>
      <c r="AIZ124"/>
      <c r="AJA124"/>
      <c r="AJB124"/>
      <c r="AJC124"/>
      <c r="AJD124"/>
      <c r="AJE124"/>
      <c r="AJF124"/>
      <c r="AJG124"/>
      <c r="AJH124"/>
      <c r="AJI124"/>
      <c r="AJJ124"/>
      <c r="AJK124"/>
      <c r="AJL124"/>
      <c r="AJM124"/>
      <c r="AJN124"/>
      <c r="AJO124"/>
      <c r="AJP124"/>
      <c r="AJQ124"/>
      <c r="AJR124"/>
      <c r="AJS124"/>
      <c r="AJT124"/>
      <c r="AJU124"/>
      <c r="AJV124"/>
      <c r="AJW124"/>
      <c r="AJX124"/>
      <c r="AJY124"/>
      <c r="AJZ124"/>
      <c r="AKA124"/>
      <c r="AKB124"/>
      <c r="AKC124"/>
      <c r="AKD124"/>
      <c r="AKE124"/>
      <c r="AKF124"/>
      <c r="AKG124"/>
      <c r="AKH124"/>
      <c r="AKI124"/>
      <c r="AKJ124"/>
      <c r="AKK124"/>
      <c r="AKL124"/>
      <c r="AKM124"/>
      <c r="AKN124"/>
      <c r="AKO124"/>
      <c r="AKP124"/>
      <c r="AKQ124"/>
      <c r="AKR124"/>
      <c r="AKS124"/>
      <c r="AKT124"/>
      <c r="AKU124"/>
      <c r="AKV124"/>
      <c r="AKW124"/>
      <c r="AKX124"/>
      <c r="AKY124"/>
      <c r="AKZ124"/>
      <c r="ALA124"/>
      <c r="ALB124"/>
      <c r="ALC124"/>
      <c r="ALD124"/>
      <c r="ALE124"/>
      <c r="ALF124"/>
      <c r="ALG124"/>
      <c r="ALH124"/>
      <c r="ALI124"/>
      <c r="ALJ124"/>
      <c r="ALK124"/>
      <c r="ALL124"/>
      <c r="ALM124"/>
      <c r="ALN124"/>
      <c r="ALO124"/>
      <c r="ALP124"/>
      <c r="ALQ124"/>
      <c r="ALR124"/>
      <c r="ALS124"/>
      <c r="ALT124"/>
      <c r="ALU124"/>
      <c r="ALV124"/>
      <c r="ALW124"/>
      <c r="ALX124"/>
      <c r="ALY124"/>
      <c r="ALZ124"/>
      <c r="AMA124"/>
      <c r="AMB124"/>
      <c r="AMC124"/>
      <c r="AMD124"/>
      <c r="AME124"/>
      <c r="AMF124"/>
      <c r="AMG124"/>
      <c r="AMH124"/>
      <c r="AMI124"/>
      <c r="AMJ124"/>
    </row>
    <row r="125" spans="1:1024" x14ac:dyDescent="0.2">
      <c r="A125" s="58" t="s">
        <v>62</v>
      </c>
      <c r="B125" s="59" t="s">
        <v>30</v>
      </c>
      <c r="C125" s="60">
        <f>C123*C124</f>
        <v>0</v>
      </c>
      <c r="D125" s="268">
        <v>0</v>
      </c>
      <c r="E125" s="60">
        <f>C125*D125</f>
        <v>0</v>
      </c>
      <c r="F125"/>
      <c r="G125"/>
      <c r="H125"/>
      <c r="I125" s="97"/>
      <c r="J125" s="97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  <c r="IZ125"/>
      <c r="JA125"/>
      <c r="JB125"/>
      <c r="JC125"/>
      <c r="JD125"/>
      <c r="JE125"/>
      <c r="JF125"/>
      <c r="JG125"/>
      <c r="JH125"/>
      <c r="JI125"/>
      <c r="JJ125"/>
      <c r="JK125"/>
      <c r="JL125"/>
      <c r="JM125"/>
      <c r="JN125"/>
      <c r="JO125"/>
      <c r="JP125"/>
      <c r="JQ125"/>
      <c r="JR125"/>
      <c r="JS125"/>
      <c r="JT125"/>
      <c r="JU125"/>
      <c r="JV125"/>
      <c r="JW125"/>
      <c r="JX125"/>
      <c r="JY125"/>
      <c r="JZ125"/>
      <c r="KA125"/>
      <c r="KB125"/>
      <c r="KC125"/>
      <c r="KD125"/>
      <c r="KE125"/>
      <c r="KF125"/>
      <c r="KG125"/>
      <c r="KH125"/>
      <c r="KI125"/>
      <c r="KJ125"/>
      <c r="KK125"/>
      <c r="KL125"/>
      <c r="KM125"/>
      <c r="KN125"/>
      <c r="KO125"/>
      <c r="KP125"/>
      <c r="KQ125"/>
      <c r="KR125"/>
      <c r="KS125"/>
      <c r="KT125"/>
      <c r="KU125"/>
      <c r="KV125"/>
      <c r="KW125"/>
      <c r="KX125"/>
      <c r="KY125"/>
      <c r="KZ125"/>
      <c r="LA125"/>
      <c r="LB125"/>
      <c r="LC125"/>
      <c r="LD125"/>
      <c r="LE125"/>
      <c r="LF125"/>
      <c r="LG125"/>
      <c r="LH125"/>
      <c r="LI125"/>
      <c r="LJ125"/>
      <c r="LK125"/>
      <c r="LL125"/>
      <c r="LM125"/>
      <c r="LN125"/>
      <c r="LO125"/>
      <c r="LP125"/>
      <c r="LQ125"/>
      <c r="LR125"/>
      <c r="LS125"/>
      <c r="LT125"/>
      <c r="LU125"/>
      <c r="LV125"/>
      <c r="LW125"/>
      <c r="LX125"/>
      <c r="LY125"/>
      <c r="LZ125"/>
      <c r="MA125"/>
      <c r="MB125"/>
      <c r="MC125"/>
      <c r="MD125"/>
      <c r="ME125"/>
      <c r="MF125"/>
      <c r="MG125"/>
      <c r="MH125"/>
      <c r="MI125"/>
      <c r="MJ125"/>
      <c r="MK125"/>
      <c r="ML125"/>
      <c r="MM125"/>
      <c r="MN125"/>
      <c r="MO125"/>
      <c r="MP125"/>
      <c r="MQ125"/>
      <c r="MR125"/>
      <c r="MS125"/>
      <c r="MT125"/>
      <c r="MU125"/>
      <c r="MV125"/>
      <c r="MW125"/>
      <c r="MX125"/>
      <c r="MY125"/>
      <c r="MZ125"/>
      <c r="NA125"/>
      <c r="NB125"/>
      <c r="NC125"/>
      <c r="ND125"/>
      <c r="NE125"/>
      <c r="NF125"/>
      <c r="NG125"/>
      <c r="NH125"/>
      <c r="NI125"/>
      <c r="NJ125"/>
      <c r="NK125"/>
      <c r="NL125"/>
      <c r="NM125"/>
      <c r="NN125"/>
      <c r="NO125"/>
      <c r="NP125"/>
      <c r="NQ125"/>
      <c r="NR125"/>
      <c r="NS125"/>
      <c r="NT125"/>
      <c r="NU125"/>
      <c r="NV125"/>
      <c r="NW125"/>
      <c r="NX125"/>
      <c r="NY125"/>
      <c r="NZ125"/>
      <c r="OA125"/>
      <c r="OB125"/>
      <c r="OC125"/>
      <c r="OD125"/>
      <c r="OE125"/>
      <c r="OF125"/>
      <c r="OG125"/>
      <c r="OH125"/>
      <c r="OI125"/>
      <c r="OJ125"/>
      <c r="OK125"/>
      <c r="OL125"/>
      <c r="OM125"/>
      <c r="ON125"/>
      <c r="OO125"/>
      <c r="OP125"/>
      <c r="OQ125"/>
      <c r="OR125"/>
      <c r="OS125"/>
      <c r="OT125"/>
      <c r="OU125"/>
      <c r="OV125"/>
      <c r="OW125"/>
      <c r="OX125"/>
      <c r="OY125"/>
      <c r="OZ125"/>
      <c r="PA125"/>
      <c r="PB125"/>
      <c r="PC125"/>
      <c r="PD125"/>
      <c r="PE125"/>
      <c r="PF125"/>
      <c r="PG125"/>
      <c r="PH125"/>
      <c r="PI125"/>
      <c r="PJ125"/>
      <c r="PK125"/>
      <c r="PL125"/>
      <c r="PM125"/>
      <c r="PN125"/>
      <c r="PO125"/>
      <c r="PP125"/>
      <c r="PQ125"/>
      <c r="PR125"/>
      <c r="PS125"/>
      <c r="PT125"/>
      <c r="PU125"/>
      <c r="PV125"/>
      <c r="PW125"/>
      <c r="PX125"/>
      <c r="PY125"/>
      <c r="PZ125"/>
      <c r="QA125"/>
      <c r="QB125"/>
      <c r="QC125"/>
      <c r="QD125"/>
      <c r="QE125"/>
      <c r="QF125"/>
      <c r="QG125"/>
      <c r="QH125"/>
      <c r="QI125"/>
      <c r="QJ125"/>
      <c r="QK125"/>
      <c r="QL125"/>
      <c r="QM125"/>
      <c r="QN125"/>
      <c r="QO125"/>
      <c r="QP125"/>
      <c r="QQ125"/>
      <c r="QR125"/>
      <c r="QS125"/>
      <c r="QT125"/>
      <c r="QU125"/>
      <c r="QV125"/>
      <c r="QW125"/>
      <c r="QX125"/>
      <c r="QY125"/>
      <c r="QZ125"/>
      <c r="RA125"/>
      <c r="RB125"/>
      <c r="RC125"/>
      <c r="RD125"/>
      <c r="RE125"/>
      <c r="RF125"/>
      <c r="RG125"/>
      <c r="RH125"/>
      <c r="RI125"/>
      <c r="RJ125"/>
      <c r="RK125"/>
      <c r="RL125"/>
      <c r="RM125"/>
      <c r="RN125"/>
      <c r="RO125"/>
      <c r="RP125"/>
      <c r="RQ125"/>
      <c r="RR125"/>
      <c r="RS125"/>
      <c r="RT125"/>
      <c r="RU125"/>
      <c r="RV125"/>
      <c r="RW125"/>
      <c r="RX125"/>
      <c r="RY125"/>
      <c r="RZ125"/>
      <c r="SA125"/>
      <c r="SB125"/>
      <c r="SC125"/>
      <c r="SD125"/>
      <c r="SE125"/>
      <c r="SF125"/>
      <c r="SG125"/>
      <c r="SH125"/>
      <c r="SI125"/>
      <c r="SJ125"/>
      <c r="SK125"/>
      <c r="SL125"/>
      <c r="SM125"/>
      <c r="SN125"/>
      <c r="SO125"/>
      <c r="SP125"/>
      <c r="SQ125"/>
      <c r="SR125"/>
      <c r="SS125"/>
      <c r="ST125"/>
      <c r="SU125"/>
      <c r="SV125"/>
      <c r="SW125"/>
      <c r="SX125"/>
      <c r="SY125"/>
      <c r="SZ125"/>
      <c r="TA125"/>
      <c r="TB125"/>
      <c r="TC125"/>
      <c r="TD125"/>
      <c r="TE125"/>
      <c r="TF125"/>
      <c r="TG125"/>
      <c r="TH125"/>
      <c r="TI125"/>
      <c r="TJ125"/>
      <c r="TK125"/>
      <c r="TL125"/>
      <c r="TM125"/>
      <c r="TN125"/>
      <c r="TO125"/>
      <c r="TP125"/>
      <c r="TQ125"/>
      <c r="TR125"/>
      <c r="TS125"/>
      <c r="TT125"/>
      <c r="TU125"/>
      <c r="TV125"/>
      <c r="TW125"/>
      <c r="TX125"/>
      <c r="TY125"/>
      <c r="TZ125"/>
      <c r="UA125"/>
      <c r="UB125"/>
      <c r="UC125"/>
      <c r="UD125"/>
      <c r="UE125"/>
      <c r="UF125"/>
      <c r="UG125"/>
      <c r="UH125"/>
      <c r="UI125"/>
      <c r="UJ125"/>
      <c r="UK125"/>
      <c r="UL125"/>
      <c r="UM125"/>
      <c r="UN125"/>
      <c r="UO125"/>
      <c r="UP125"/>
      <c r="UQ125"/>
      <c r="UR125"/>
      <c r="US125"/>
      <c r="UT125"/>
      <c r="UU125"/>
      <c r="UV125"/>
      <c r="UW125"/>
      <c r="UX125"/>
      <c r="UY125"/>
      <c r="UZ125"/>
      <c r="VA125"/>
      <c r="VB125"/>
      <c r="VC125"/>
      <c r="VD125"/>
      <c r="VE125"/>
      <c r="VF125"/>
      <c r="VG125"/>
      <c r="VH125"/>
      <c r="VI125"/>
      <c r="VJ125"/>
      <c r="VK125"/>
      <c r="VL125"/>
      <c r="VM125"/>
      <c r="VN125"/>
      <c r="VO125"/>
      <c r="VP125"/>
      <c r="VQ125"/>
      <c r="VR125"/>
      <c r="VS125"/>
      <c r="VT125"/>
      <c r="VU125"/>
      <c r="VV125"/>
      <c r="VW125"/>
      <c r="VX125"/>
      <c r="VY125"/>
      <c r="VZ125"/>
      <c r="WA125"/>
      <c r="WB125"/>
      <c r="WC125"/>
      <c r="WD125"/>
      <c r="WE125"/>
      <c r="WF125"/>
      <c r="WG125"/>
      <c r="WH125"/>
      <c r="WI125"/>
      <c r="WJ125"/>
      <c r="WK125"/>
      <c r="WL125"/>
      <c r="WM125"/>
      <c r="WN125"/>
      <c r="WO125"/>
      <c r="WP125"/>
      <c r="WQ125"/>
      <c r="WR125"/>
      <c r="WS125"/>
      <c r="WT125"/>
      <c r="WU125"/>
      <c r="WV125"/>
      <c r="WW125"/>
      <c r="WX125"/>
      <c r="WY125"/>
      <c r="WZ125"/>
      <c r="XA125"/>
      <c r="XB125"/>
      <c r="XC125"/>
      <c r="XD125"/>
      <c r="XE125"/>
      <c r="XF125"/>
      <c r="XG125"/>
      <c r="XH125"/>
      <c r="XI125"/>
      <c r="XJ125"/>
      <c r="XK125"/>
      <c r="XL125"/>
      <c r="XM125"/>
      <c r="XN125"/>
      <c r="XO125"/>
      <c r="XP125"/>
      <c r="XQ125"/>
      <c r="XR125"/>
      <c r="XS125"/>
      <c r="XT125"/>
      <c r="XU125"/>
      <c r="XV125"/>
      <c r="XW125"/>
      <c r="XX125"/>
      <c r="XY125"/>
      <c r="XZ125"/>
      <c r="YA125"/>
      <c r="YB125"/>
      <c r="YC125"/>
      <c r="YD125"/>
      <c r="YE125"/>
      <c r="YF125"/>
      <c r="YG125"/>
      <c r="YH125"/>
      <c r="YI125"/>
      <c r="YJ125"/>
      <c r="YK125"/>
      <c r="YL125"/>
      <c r="YM125"/>
      <c r="YN125"/>
      <c r="YO125"/>
      <c r="YP125"/>
      <c r="YQ125"/>
      <c r="YR125"/>
      <c r="YS125"/>
      <c r="YT125"/>
      <c r="YU125"/>
      <c r="YV125"/>
      <c r="YW125"/>
      <c r="YX125"/>
      <c r="YY125"/>
      <c r="YZ125"/>
      <c r="ZA125"/>
      <c r="ZB125"/>
      <c r="ZC125"/>
      <c r="ZD125"/>
      <c r="ZE125"/>
      <c r="ZF125"/>
      <c r="ZG125"/>
      <c r="ZH125"/>
      <c r="ZI125"/>
      <c r="ZJ125"/>
      <c r="ZK125"/>
      <c r="ZL125"/>
      <c r="ZM125"/>
      <c r="ZN125"/>
      <c r="ZO125"/>
      <c r="ZP125"/>
      <c r="ZQ125"/>
      <c r="ZR125"/>
      <c r="ZS125"/>
      <c r="ZT125"/>
      <c r="ZU125"/>
      <c r="ZV125"/>
      <c r="ZW125"/>
      <c r="ZX125"/>
      <c r="ZY125"/>
      <c r="ZZ125"/>
      <c r="AAA125"/>
      <c r="AAB125"/>
      <c r="AAC125"/>
      <c r="AAD125"/>
      <c r="AAE125"/>
      <c r="AAF125"/>
      <c r="AAG125"/>
      <c r="AAH125"/>
      <c r="AAI125"/>
      <c r="AAJ125"/>
      <c r="AAK125"/>
      <c r="AAL125"/>
      <c r="AAM125"/>
      <c r="AAN125"/>
      <c r="AAO125"/>
      <c r="AAP125"/>
      <c r="AAQ125"/>
      <c r="AAR125"/>
      <c r="AAS125"/>
      <c r="AAT125"/>
      <c r="AAU125"/>
      <c r="AAV125"/>
      <c r="AAW125"/>
      <c r="AAX125"/>
      <c r="AAY125"/>
      <c r="AAZ125"/>
      <c r="ABA125"/>
      <c r="ABB125"/>
      <c r="ABC125"/>
      <c r="ABD125"/>
      <c r="ABE125"/>
      <c r="ABF125"/>
      <c r="ABG125"/>
      <c r="ABH125"/>
      <c r="ABI125"/>
      <c r="ABJ125"/>
      <c r="ABK125"/>
      <c r="ABL125"/>
      <c r="ABM125"/>
      <c r="ABN125"/>
      <c r="ABO125"/>
      <c r="ABP125"/>
      <c r="ABQ125"/>
      <c r="ABR125"/>
      <c r="ABS125"/>
      <c r="ABT125"/>
      <c r="ABU125"/>
      <c r="ABV125"/>
      <c r="ABW125"/>
      <c r="ABX125"/>
      <c r="ABY125"/>
      <c r="ABZ125"/>
      <c r="ACA125"/>
      <c r="ACB125"/>
      <c r="ACC125"/>
      <c r="ACD125"/>
      <c r="ACE125"/>
      <c r="ACF125"/>
      <c r="ACG125"/>
      <c r="ACH125"/>
      <c r="ACI125"/>
      <c r="ACJ125"/>
      <c r="ACK125"/>
      <c r="ACL125"/>
      <c r="ACM125"/>
      <c r="ACN125"/>
      <c r="ACO125"/>
      <c r="ACP125"/>
      <c r="ACQ125"/>
      <c r="ACR125"/>
      <c r="ACS125"/>
      <c r="ACT125"/>
      <c r="ACU125"/>
      <c r="ACV125"/>
      <c r="ACW125"/>
      <c r="ACX125"/>
      <c r="ACY125"/>
      <c r="ACZ125"/>
      <c r="ADA125"/>
      <c r="ADB125"/>
      <c r="ADC125"/>
      <c r="ADD125"/>
      <c r="ADE125"/>
      <c r="ADF125"/>
      <c r="ADG125"/>
      <c r="ADH125"/>
      <c r="ADI125"/>
      <c r="ADJ125"/>
      <c r="ADK125"/>
      <c r="ADL125"/>
      <c r="ADM125"/>
      <c r="ADN125"/>
      <c r="ADO125"/>
      <c r="ADP125"/>
      <c r="ADQ125"/>
      <c r="ADR125"/>
      <c r="ADS125"/>
      <c r="ADT125"/>
      <c r="ADU125"/>
      <c r="ADV125"/>
      <c r="ADW125"/>
      <c r="ADX125"/>
      <c r="ADY125"/>
      <c r="ADZ125"/>
      <c r="AEA125"/>
      <c r="AEB125"/>
      <c r="AEC125"/>
      <c r="AED125"/>
      <c r="AEE125"/>
      <c r="AEF125"/>
      <c r="AEG125"/>
      <c r="AEH125"/>
      <c r="AEI125"/>
      <c r="AEJ125"/>
      <c r="AEK125"/>
      <c r="AEL125"/>
      <c r="AEM125"/>
      <c r="AEN125"/>
      <c r="AEO125"/>
      <c r="AEP125"/>
      <c r="AEQ125"/>
      <c r="AER125"/>
      <c r="AES125"/>
      <c r="AET125"/>
      <c r="AEU125"/>
      <c r="AEV125"/>
      <c r="AEW125"/>
      <c r="AEX125"/>
      <c r="AEY125"/>
      <c r="AEZ125"/>
      <c r="AFA125"/>
      <c r="AFB125"/>
      <c r="AFC125"/>
      <c r="AFD125"/>
      <c r="AFE125"/>
      <c r="AFF125"/>
      <c r="AFG125"/>
      <c r="AFH125"/>
      <c r="AFI125"/>
      <c r="AFJ125"/>
      <c r="AFK125"/>
      <c r="AFL125"/>
      <c r="AFM125"/>
      <c r="AFN125"/>
      <c r="AFO125"/>
      <c r="AFP125"/>
      <c r="AFQ125"/>
      <c r="AFR125"/>
      <c r="AFS125"/>
      <c r="AFT125"/>
      <c r="AFU125"/>
      <c r="AFV125"/>
      <c r="AFW125"/>
      <c r="AFX125"/>
      <c r="AFY125"/>
      <c r="AFZ125"/>
      <c r="AGA125"/>
      <c r="AGB125"/>
      <c r="AGC125"/>
      <c r="AGD125"/>
      <c r="AGE125"/>
      <c r="AGF125"/>
      <c r="AGG125"/>
      <c r="AGH125"/>
      <c r="AGI125"/>
      <c r="AGJ125"/>
      <c r="AGK125"/>
      <c r="AGL125"/>
      <c r="AGM125"/>
      <c r="AGN125"/>
      <c r="AGO125"/>
      <c r="AGP125"/>
      <c r="AGQ125"/>
      <c r="AGR125"/>
      <c r="AGS125"/>
      <c r="AGT125"/>
      <c r="AGU125"/>
      <c r="AGV125"/>
      <c r="AGW125"/>
      <c r="AGX125"/>
      <c r="AGY125"/>
      <c r="AGZ125"/>
      <c r="AHA125"/>
      <c r="AHB125"/>
      <c r="AHC125"/>
      <c r="AHD125"/>
      <c r="AHE125"/>
      <c r="AHF125"/>
      <c r="AHG125"/>
      <c r="AHH125"/>
      <c r="AHI125"/>
      <c r="AHJ125"/>
      <c r="AHK125"/>
      <c r="AHL125"/>
      <c r="AHM125"/>
      <c r="AHN125"/>
      <c r="AHO125"/>
      <c r="AHP125"/>
      <c r="AHQ125"/>
      <c r="AHR125"/>
      <c r="AHS125"/>
      <c r="AHT125"/>
      <c r="AHU125"/>
      <c r="AHV125"/>
      <c r="AHW125"/>
      <c r="AHX125"/>
      <c r="AHY125"/>
      <c r="AHZ125"/>
      <c r="AIA125"/>
      <c r="AIB125"/>
      <c r="AIC125"/>
      <c r="AID125"/>
      <c r="AIE125"/>
      <c r="AIF125"/>
      <c r="AIG125"/>
      <c r="AIH125"/>
      <c r="AII125"/>
      <c r="AIJ125"/>
      <c r="AIK125"/>
      <c r="AIL125"/>
      <c r="AIM125"/>
      <c r="AIN125"/>
      <c r="AIO125"/>
      <c r="AIP125"/>
      <c r="AIQ125"/>
      <c r="AIR125"/>
      <c r="AIS125"/>
      <c r="AIT125"/>
      <c r="AIU125"/>
      <c r="AIV125"/>
      <c r="AIW125"/>
      <c r="AIX125"/>
      <c r="AIY125"/>
      <c r="AIZ125"/>
      <c r="AJA125"/>
      <c r="AJB125"/>
      <c r="AJC125"/>
      <c r="AJD125"/>
      <c r="AJE125"/>
      <c r="AJF125"/>
      <c r="AJG125"/>
      <c r="AJH125"/>
      <c r="AJI125"/>
      <c r="AJJ125"/>
      <c r="AJK125"/>
      <c r="AJL125"/>
      <c r="AJM125"/>
      <c r="AJN125"/>
      <c r="AJO125"/>
      <c r="AJP125"/>
      <c r="AJQ125"/>
      <c r="AJR125"/>
      <c r="AJS125"/>
      <c r="AJT125"/>
      <c r="AJU125"/>
      <c r="AJV125"/>
      <c r="AJW125"/>
      <c r="AJX125"/>
      <c r="AJY125"/>
      <c r="AJZ125"/>
      <c r="AKA125"/>
      <c r="AKB125"/>
      <c r="AKC125"/>
      <c r="AKD125"/>
      <c r="AKE125"/>
      <c r="AKF125"/>
      <c r="AKG125"/>
      <c r="AKH125"/>
      <c r="AKI125"/>
      <c r="AKJ125"/>
      <c r="AKK125"/>
      <c r="AKL125"/>
      <c r="AKM125"/>
      <c r="AKN125"/>
      <c r="AKO125"/>
      <c r="AKP125"/>
      <c r="AKQ125"/>
      <c r="AKR125"/>
      <c r="AKS125"/>
      <c r="AKT125"/>
      <c r="AKU125"/>
      <c r="AKV125"/>
      <c r="AKW125"/>
      <c r="AKX125"/>
      <c r="AKY125"/>
      <c r="AKZ125"/>
      <c r="ALA125"/>
      <c r="ALB125"/>
      <c r="ALC125"/>
      <c r="ALD125"/>
      <c r="ALE125"/>
      <c r="ALF125"/>
      <c r="ALG125"/>
      <c r="ALH125"/>
      <c r="ALI125"/>
      <c r="ALJ125"/>
      <c r="ALK125"/>
      <c r="ALL125"/>
      <c r="ALM125"/>
      <c r="ALN125"/>
      <c r="ALO125"/>
      <c r="ALP125"/>
      <c r="ALQ125"/>
      <c r="ALR125"/>
      <c r="ALS125"/>
      <c r="ALT125"/>
      <c r="ALU125"/>
      <c r="ALV125"/>
      <c r="ALW125"/>
      <c r="ALX125"/>
      <c r="ALY125"/>
      <c r="ALZ125"/>
      <c r="AMA125"/>
      <c r="AMB125"/>
      <c r="AMC125"/>
      <c r="AMD125"/>
      <c r="AME125"/>
      <c r="AMF125"/>
      <c r="AMG125"/>
      <c r="AMH125"/>
      <c r="AMI125"/>
      <c r="AMJ125"/>
    </row>
    <row r="126" spans="1:1024" x14ac:dyDescent="0.2">
      <c r="A126" s="58" t="s">
        <v>63</v>
      </c>
      <c r="B126" s="59" t="s">
        <v>30</v>
      </c>
      <c r="C126" s="60">
        <v>0</v>
      </c>
      <c r="D126" s="60">
        <v>0</v>
      </c>
      <c r="E126" s="60">
        <f>C126*D126</f>
        <v>0</v>
      </c>
      <c r="F126"/>
      <c r="G126"/>
      <c r="H126"/>
      <c r="I126" s="97"/>
      <c r="J126" s="97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  <c r="IZ126"/>
      <c r="JA126"/>
      <c r="JB126"/>
      <c r="JC126"/>
      <c r="JD126"/>
      <c r="JE126"/>
      <c r="JF126"/>
      <c r="JG126"/>
      <c r="JH126"/>
      <c r="JI126"/>
      <c r="JJ126"/>
      <c r="JK126"/>
      <c r="JL126"/>
      <c r="JM126"/>
      <c r="JN126"/>
      <c r="JO126"/>
      <c r="JP126"/>
      <c r="JQ126"/>
      <c r="JR126"/>
      <c r="JS126"/>
      <c r="JT126"/>
      <c r="JU126"/>
      <c r="JV126"/>
      <c r="JW126"/>
      <c r="JX126"/>
      <c r="JY126"/>
      <c r="JZ126"/>
      <c r="KA126"/>
      <c r="KB126"/>
      <c r="KC126"/>
      <c r="KD126"/>
      <c r="KE126"/>
      <c r="KF126"/>
      <c r="KG126"/>
      <c r="KH126"/>
      <c r="KI126"/>
      <c r="KJ126"/>
      <c r="KK126"/>
      <c r="KL126"/>
      <c r="KM126"/>
      <c r="KN126"/>
      <c r="KO126"/>
      <c r="KP126"/>
      <c r="KQ126"/>
      <c r="KR126"/>
      <c r="KS126"/>
      <c r="KT126"/>
      <c r="KU126"/>
      <c r="KV126"/>
      <c r="KW126"/>
      <c r="KX126"/>
      <c r="KY126"/>
      <c r="KZ126"/>
      <c r="LA126"/>
      <c r="LB126"/>
      <c r="LC126"/>
      <c r="LD126"/>
      <c r="LE126"/>
      <c r="LF126"/>
      <c r="LG126"/>
      <c r="LH126"/>
      <c r="LI126"/>
      <c r="LJ126"/>
      <c r="LK126"/>
      <c r="LL126"/>
      <c r="LM126"/>
      <c r="LN126"/>
      <c r="LO126"/>
      <c r="LP126"/>
      <c r="LQ126"/>
      <c r="LR126"/>
      <c r="LS126"/>
      <c r="LT126"/>
      <c r="LU126"/>
      <c r="LV126"/>
      <c r="LW126"/>
      <c r="LX126"/>
      <c r="LY126"/>
      <c r="LZ126"/>
      <c r="MA126"/>
      <c r="MB126"/>
      <c r="MC126"/>
      <c r="MD126"/>
      <c r="ME126"/>
      <c r="MF126"/>
      <c r="MG126"/>
      <c r="MH126"/>
      <c r="MI126"/>
      <c r="MJ126"/>
      <c r="MK126"/>
      <c r="ML126"/>
      <c r="MM126"/>
      <c r="MN126"/>
      <c r="MO126"/>
      <c r="MP126"/>
      <c r="MQ126"/>
      <c r="MR126"/>
      <c r="MS126"/>
      <c r="MT126"/>
      <c r="MU126"/>
      <c r="MV126"/>
      <c r="MW126"/>
      <c r="MX126"/>
      <c r="MY126"/>
      <c r="MZ126"/>
      <c r="NA126"/>
      <c r="NB126"/>
      <c r="NC126"/>
      <c r="ND126"/>
      <c r="NE126"/>
      <c r="NF126"/>
      <c r="NG126"/>
      <c r="NH126"/>
      <c r="NI126"/>
      <c r="NJ126"/>
      <c r="NK126"/>
      <c r="NL126"/>
      <c r="NM126"/>
      <c r="NN126"/>
      <c r="NO126"/>
      <c r="NP126"/>
      <c r="NQ126"/>
      <c r="NR126"/>
      <c r="NS126"/>
      <c r="NT126"/>
      <c r="NU126"/>
      <c r="NV126"/>
      <c r="NW126"/>
      <c r="NX126"/>
      <c r="NY126"/>
      <c r="NZ126"/>
      <c r="OA126"/>
      <c r="OB126"/>
      <c r="OC126"/>
      <c r="OD126"/>
      <c r="OE126"/>
      <c r="OF126"/>
      <c r="OG126"/>
      <c r="OH126"/>
      <c r="OI126"/>
      <c r="OJ126"/>
      <c r="OK126"/>
      <c r="OL126"/>
      <c r="OM126"/>
      <c r="ON126"/>
      <c r="OO126"/>
      <c r="OP126"/>
      <c r="OQ126"/>
      <c r="OR126"/>
      <c r="OS126"/>
      <c r="OT126"/>
      <c r="OU126"/>
      <c r="OV126"/>
      <c r="OW126"/>
      <c r="OX126"/>
      <c r="OY126"/>
      <c r="OZ126"/>
      <c r="PA126"/>
      <c r="PB126"/>
      <c r="PC126"/>
      <c r="PD126"/>
      <c r="PE126"/>
      <c r="PF126"/>
      <c r="PG126"/>
      <c r="PH126"/>
      <c r="PI126"/>
      <c r="PJ126"/>
      <c r="PK126"/>
      <c r="PL126"/>
      <c r="PM126"/>
      <c r="PN126"/>
      <c r="PO126"/>
      <c r="PP126"/>
      <c r="PQ126"/>
      <c r="PR126"/>
      <c r="PS126"/>
      <c r="PT126"/>
      <c r="PU126"/>
      <c r="PV126"/>
      <c r="PW126"/>
      <c r="PX126"/>
      <c r="PY126"/>
      <c r="PZ126"/>
      <c r="QA126"/>
      <c r="QB126"/>
      <c r="QC126"/>
      <c r="QD126"/>
      <c r="QE126"/>
      <c r="QF126"/>
      <c r="QG126"/>
      <c r="QH126"/>
      <c r="QI126"/>
      <c r="QJ126"/>
      <c r="QK126"/>
      <c r="QL126"/>
      <c r="QM126"/>
      <c r="QN126"/>
      <c r="QO126"/>
      <c r="QP126"/>
      <c r="QQ126"/>
      <c r="QR126"/>
      <c r="QS126"/>
      <c r="QT126"/>
      <c r="QU126"/>
      <c r="QV126"/>
      <c r="QW126"/>
      <c r="QX126"/>
      <c r="QY126"/>
      <c r="QZ126"/>
      <c r="RA126"/>
      <c r="RB126"/>
      <c r="RC126"/>
      <c r="RD126"/>
      <c r="RE126"/>
      <c r="RF126"/>
      <c r="RG126"/>
      <c r="RH126"/>
      <c r="RI126"/>
      <c r="RJ126"/>
      <c r="RK126"/>
      <c r="RL126"/>
      <c r="RM126"/>
      <c r="RN126"/>
      <c r="RO126"/>
      <c r="RP126"/>
      <c r="RQ126"/>
      <c r="RR126"/>
      <c r="RS126"/>
      <c r="RT126"/>
      <c r="RU126"/>
      <c r="RV126"/>
      <c r="RW126"/>
      <c r="RX126"/>
      <c r="RY126"/>
      <c r="RZ126"/>
      <c r="SA126"/>
      <c r="SB126"/>
      <c r="SC126"/>
      <c r="SD126"/>
      <c r="SE126"/>
      <c r="SF126"/>
      <c r="SG126"/>
      <c r="SH126"/>
      <c r="SI126"/>
      <c r="SJ126"/>
      <c r="SK126"/>
      <c r="SL126"/>
      <c r="SM126"/>
      <c r="SN126"/>
      <c r="SO126"/>
      <c r="SP126"/>
      <c r="SQ126"/>
      <c r="SR126"/>
      <c r="SS126"/>
      <c r="ST126"/>
      <c r="SU126"/>
      <c r="SV126"/>
      <c r="SW126"/>
      <c r="SX126"/>
      <c r="SY126"/>
      <c r="SZ126"/>
      <c r="TA126"/>
      <c r="TB126"/>
      <c r="TC126"/>
      <c r="TD126"/>
      <c r="TE126"/>
      <c r="TF126"/>
      <c r="TG126"/>
      <c r="TH126"/>
      <c r="TI126"/>
      <c r="TJ126"/>
      <c r="TK126"/>
      <c r="TL126"/>
      <c r="TM126"/>
      <c r="TN126"/>
      <c r="TO126"/>
      <c r="TP126"/>
      <c r="TQ126"/>
      <c r="TR126"/>
      <c r="TS126"/>
      <c r="TT126"/>
      <c r="TU126"/>
      <c r="TV126"/>
      <c r="TW126"/>
      <c r="TX126"/>
      <c r="TY126"/>
      <c r="TZ126"/>
      <c r="UA126"/>
      <c r="UB126"/>
      <c r="UC126"/>
      <c r="UD126"/>
      <c r="UE126"/>
      <c r="UF126"/>
      <c r="UG126"/>
      <c r="UH126"/>
      <c r="UI126"/>
      <c r="UJ126"/>
      <c r="UK126"/>
      <c r="UL126"/>
      <c r="UM126"/>
      <c r="UN126"/>
      <c r="UO126"/>
      <c r="UP126"/>
      <c r="UQ126"/>
      <c r="UR126"/>
      <c r="US126"/>
      <c r="UT126"/>
      <c r="UU126"/>
      <c r="UV126"/>
      <c r="UW126"/>
      <c r="UX126"/>
      <c r="UY126"/>
      <c r="UZ126"/>
      <c r="VA126"/>
      <c r="VB126"/>
      <c r="VC126"/>
      <c r="VD126"/>
      <c r="VE126"/>
      <c r="VF126"/>
      <c r="VG126"/>
      <c r="VH126"/>
      <c r="VI126"/>
      <c r="VJ126"/>
      <c r="VK126"/>
      <c r="VL126"/>
      <c r="VM126"/>
      <c r="VN126"/>
      <c r="VO126"/>
      <c r="VP126"/>
      <c r="VQ126"/>
      <c r="VR126"/>
      <c r="VS126"/>
      <c r="VT126"/>
      <c r="VU126"/>
      <c r="VV126"/>
      <c r="VW126"/>
      <c r="VX126"/>
      <c r="VY126"/>
      <c r="VZ126"/>
      <c r="WA126"/>
      <c r="WB126"/>
      <c r="WC126"/>
      <c r="WD126"/>
      <c r="WE126"/>
      <c r="WF126"/>
      <c r="WG126"/>
      <c r="WH126"/>
      <c r="WI126"/>
      <c r="WJ126"/>
      <c r="WK126"/>
      <c r="WL126"/>
      <c r="WM126"/>
      <c r="WN126"/>
      <c r="WO126"/>
      <c r="WP126"/>
      <c r="WQ126"/>
      <c r="WR126"/>
      <c r="WS126"/>
      <c r="WT126"/>
      <c r="WU126"/>
      <c r="WV126"/>
      <c r="WW126"/>
      <c r="WX126"/>
      <c r="WY126"/>
      <c r="WZ126"/>
      <c r="XA126"/>
      <c r="XB126"/>
      <c r="XC126"/>
      <c r="XD126"/>
      <c r="XE126"/>
      <c r="XF126"/>
      <c r="XG126"/>
      <c r="XH126"/>
      <c r="XI126"/>
      <c r="XJ126"/>
      <c r="XK126"/>
      <c r="XL126"/>
      <c r="XM126"/>
      <c r="XN126"/>
      <c r="XO126"/>
      <c r="XP126"/>
      <c r="XQ126"/>
      <c r="XR126"/>
      <c r="XS126"/>
      <c r="XT126"/>
      <c r="XU126"/>
      <c r="XV126"/>
      <c r="XW126"/>
      <c r="XX126"/>
      <c r="XY126"/>
      <c r="XZ126"/>
      <c r="YA126"/>
      <c r="YB126"/>
      <c r="YC126"/>
      <c r="YD126"/>
      <c r="YE126"/>
      <c r="YF126"/>
      <c r="YG126"/>
      <c r="YH126"/>
      <c r="YI126"/>
      <c r="YJ126"/>
      <c r="YK126"/>
      <c r="YL126"/>
      <c r="YM126"/>
      <c r="YN126"/>
      <c r="YO126"/>
      <c r="YP126"/>
      <c r="YQ126"/>
      <c r="YR126"/>
      <c r="YS126"/>
      <c r="YT126"/>
      <c r="YU126"/>
      <c r="YV126"/>
      <c r="YW126"/>
      <c r="YX126"/>
      <c r="YY126"/>
      <c r="YZ126"/>
      <c r="ZA126"/>
      <c r="ZB126"/>
      <c r="ZC126"/>
      <c r="ZD126"/>
      <c r="ZE126"/>
      <c r="ZF126"/>
      <c r="ZG126"/>
      <c r="ZH126"/>
      <c r="ZI126"/>
      <c r="ZJ126"/>
      <c r="ZK126"/>
      <c r="ZL126"/>
      <c r="ZM126"/>
      <c r="ZN126"/>
      <c r="ZO126"/>
      <c r="ZP126"/>
      <c r="ZQ126"/>
      <c r="ZR126"/>
      <c r="ZS126"/>
      <c r="ZT126"/>
      <c r="ZU126"/>
      <c r="ZV126"/>
      <c r="ZW126"/>
      <c r="ZX126"/>
      <c r="ZY126"/>
      <c r="ZZ126"/>
      <c r="AAA126"/>
      <c r="AAB126"/>
      <c r="AAC126"/>
      <c r="AAD126"/>
      <c r="AAE126"/>
      <c r="AAF126"/>
      <c r="AAG126"/>
      <c r="AAH126"/>
      <c r="AAI126"/>
      <c r="AAJ126"/>
      <c r="AAK126"/>
      <c r="AAL126"/>
      <c r="AAM126"/>
      <c r="AAN126"/>
      <c r="AAO126"/>
      <c r="AAP126"/>
      <c r="AAQ126"/>
      <c r="AAR126"/>
      <c r="AAS126"/>
      <c r="AAT126"/>
      <c r="AAU126"/>
      <c r="AAV126"/>
      <c r="AAW126"/>
      <c r="AAX126"/>
      <c r="AAY126"/>
      <c r="AAZ126"/>
      <c r="ABA126"/>
      <c r="ABB126"/>
      <c r="ABC126"/>
      <c r="ABD126"/>
      <c r="ABE126"/>
      <c r="ABF126"/>
      <c r="ABG126"/>
      <c r="ABH126"/>
      <c r="ABI126"/>
      <c r="ABJ126"/>
      <c r="ABK126"/>
      <c r="ABL126"/>
      <c r="ABM126"/>
      <c r="ABN126"/>
      <c r="ABO126"/>
      <c r="ABP126"/>
      <c r="ABQ126"/>
      <c r="ABR126"/>
      <c r="ABS126"/>
      <c r="ABT126"/>
      <c r="ABU126"/>
      <c r="ABV126"/>
      <c r="ABW126"/>
      <c r="ABX126"/>
      <c r="ABY126"/>
      <c r="ABZ126"/>
      <c r="ACA126"/>
      <c r="ACB126"/>
      <c r="ACC126"/>
      <c r="ACD126"/>
      <c r="ACE126"/>
      <c r="ACF126"/>
      <c r="ACG126"/>
      <c r="ACH126"/>
      <c r="ACI126"/>
      <c r="ACJ126"/>
      <c r="ACK126"/>
      <c r="ACL126"/>
      <c r="ACM126"/>
      <c r="ACN126"/>
      <c r="ACO126"/>
      <c r="ACP126"/>
      <c r="ACQ126"/>
      <c r="ACR126"/>
      <c r="ACS126"/>
      <c r="ACT126"/>
      <c r="ACU126"/>
      <c r="ACV126"/>
      <c r="ACW126"/>
      <c r="ACX126"/>
      <c r="ACY126"/>
      <c r="ACZ126"/>
      <c r="ADA126"/>
      <c r="ADB126"/>
      <c r="ADC126"/>
      <c r="ADD126"/>
      <c r="ADE126"/>
      <c r="ADF126"/>
      <c r="ADG126"/>
      <c r="ADH126"/>
      <c r="ADI126"/>
      <c r="ADJ126"/>
      <c r="ADK126"/>
      <c r="ADL126"/>
      <c r="ADM126"/>
      <c r="ADN126"/>
      <c r="ADO126"/>
      <c r="ADP126"/>
      <c r="ADQ126"/>
      <c r="ADR126"/>
      <c r="ADS126"/>
      <c r="ADT126"/>
      <c r="ADU126"/>
      <c r="ADV126"/>
      <c r="ADW126"/>
      <c r="ADX126"/>
      <c r="ADY126"/>
      <c r="ADZ126"/>
      <c r="AEA126"/>
      <c r="AEB126"/>
      <c r="AEC126"/>
      <c r="AED126"/>
      <c r="AEE126"/>
      <c r="AEF126"/>
      <c r="AEG126"/>
      <c r="AEH126"/>
      <c r="AEI126"/>
      <c r="AEJ126"/>
      <c r="AEK126"/>
      <c r="AEL126"/>
      <c r="AEM126"/>
      <c r="AEN126"/>
      <c r="AEO126"/>
      <c r="AEP126"/>
      <c r="AEQ126"/>
      <c r="AER126"/>
      <c r="AES126"/>
      <c r="AET126"/>
      <c r="AEU126"/>
      <c r="AEV126"/>
      <c r="AEW126"/>
      <c r="AEX126"/>
      <c r="AEY126"/>
      <c r="AEZ126"/>
      <c r="AFA126"/>
      <c r="AFB126"/>
      <c r="AFC126"/>
      <c r="AFD126"/>
      <c r="AFE126"/>
      <c r="AFF126"/>
      <c r="AFG126"/>
      <c r="AFH126"/>
      <c r="AFI126"/>
      <c r="AFJ126"/>
      <c r="AFK126"/>
      <c r="AFL126"/>
      <c r="AFM126"/>
      <c r="AFN126"/>
      <c r="AFO126"/>
      <c r="AFP126"/>
      <c r="AFQ126"/>
      <c r="AFR126"/>
      <c r="AFS126"/>
      <c r="AFT126"/>
      <c r="AFU126"/>
      <c r="AFV126"/>
      <c r="AFW126"/>
      <c r="AFX126"/>
      <c r="AFY126"/>
      <c r="AFZ126"/>
      <c r="AGA126"/>
      <c r="AGB126"/>
      <c r="AGC126"/>
      <c r="AGD126"/>
      <c r="AGE126"/>
      <c r="AGF126"/>
      <c r="AGG126"/>
      <c r="AGH126"/>
      <c r="AGI126"/>
      <c r="AGJ126"/>
      <c r="AGK126"/>
      <c r="AGL126"/>
      <c r="AGM126"/>
      <c r="AGN126"/>
      <c r="AGO126"/>
      <c r="AGP126"/>
      <c r="AGQ126"/>
      <c r="AGR126"/>
      <c r="AGS126"/>
      <c r="AGT126"/>
      <c r="AGU126"/>
      <c r="AGV126"/>
      <c r="AGW126"/>
      <c r="AGX126"/>
      <c r="AGY126"/>
      <c r="AGZ126"/>
      <c r="AHA126"/>
      <c r="AHB126"/>
      <c r="AHC126"/>
      <c r="AHD126"/>
      <c r="AHE126"/>
      <c r="AHF126"/>
      <c r="AHG126"/>
      <c r="AHH126"/>
      <c r="AHI126"/>
      <c r="AHJ126"/>
      <c r="AHK126"/>
      <c r="AHL126"/>
      <c r="AHM126"/>
      <c r="AHN126"/>
      <c r="AHO126"/>
      <c r="AHP126"/>
      <c r="AHQ126"/>
      <c r="AHR126"/>
      <c r="AHS126"/>
      <c r="AHT126"/>
      <c r="AHU126"/>
      <c r="AHV126"/>
      <c r="AHW126"/>
      <c r="AHX126"/>
      <c r="AHY126"/>
      <c r="AHZ126"/>
      <c r="AIA126"/>
      <c r="AIB126"/>
      <c r="AIC126"/>
      <c r="AID126"/>
      <c r="AIE126"/>
      <c r="AIF126"/>
      <c r="AIG126"/>
      <c r="AIH126"/>
      <c r="AII126"/>
      <c r="AIJ126"/>
      <c r="AIK126"/>
      <c r="AIL126"/>
      <c r="AIM126"/>
      <c r="AIN126"/>
      <c r="AIO126"/>
      <c r="AIP126"/>
      <c r="AIQ126"/>
      <c r="AIR126"/>
      <c r="AIS126"/>
      <c r="AIT126"/>
      <c r="AIU126"/>
      <c r="AIV126"/>
      <c r="AIW126"/>
      <c r="AIX126"/>
      <c r="AIY126"/>
      <c r="AIZ126"/>
      <c r="AJA126"/>
      <c r="AJB126"/>
      <c r="AJC126"/>
      <c r="AJD126"/>
      <c r="AJE126"/>
      <c r="AJF126"/>
      <c r="AJG126"/>
      <c r="AJH126"/>
      <c r="AJI126"/>
      <c r="AJJ126"/>
      <c r="AJK126"/>
      <c r="AJL126"/>
      <c r="AJM126"/>
      <c r="AJN126"/>
      <c r="AJO126"/>
      <c r="AJP126"/>
      <c r="AJQ126"/>
      <c r="AJR126"/>
      <c r="AJS126"/>
      <c r="AJT126"/>
      <c r="AJU126"/>
      <c r="AJV126"/>
      <c r="AJW126"/>
      <c r="AJX126"/>
      <c r="AJY126"/>
      <c r="AJZ126"/>
      <c r="AKA126"/>
      <c r="AKB126"/>
      <c r="AKC126"/>
      <c r="AKD126"/>
      <c r="AKE126"/>
      <c r="AKF126"/>
      <c r="AKG126"/>
      <c r="AKH126"/>
      <c r="AKI126"/>
      <c r="AKJ126"/>
      <c r="AKK126"/>
      <c r="AKL126"/>
      <c r="AKM126"/>
      <c r="AKN126"/>
      <c r="AKO126"/>
      <c r="AKP126"/>
      <c r="AKQ126"/>
      <c r="AKR126"/>
      <c r="AKS126"/>
      <c r="AKT126"/>
      <c r="AKU126"/>
      <c r="AKV126"/>
      <c r="AKW126"/>
      <c r="AKX126"/>
      <c r="AKY126"/>
      <c r="AKZ126"/>
      <c r="ALA126"/>
      <c r="ALB126"/>
      <c r="ALC126"/>
      <c r="ALD126"/>
      <c r="ALE126"/>
      <c r="ALF126"/>
      <c r="ALG126"/>
      <c r="ALH126"/>
      <c r="ALI126"/>
      <c r="ALJ126"/>
      <c r="ALK126"/>
      <c r="ALL126"/>
      <c r="ALM126"/>
      <c r="ALN126"/>
      <c r="ALO126"/>
      <c r="ALP126"/>
      <c r="ALQ126"/>
      <c r="ALR126"/>
      <c r="ALS126"/>
      <c r="ALT126"/>
      <c r="ALU126"/>
      <c r="ALV126"/>
      <c r="ALW126"/>
      <c r="ALX126"/>
      <c r="ALY126"/>
      <c r="ALZ126"/>
      <c r="AMA126"/>
      <c r="AMB126"/>
      <c r="AMC126"/>
      <c r="AMD126"/>
      <c r="AME126"/>
      <c r="AMF126"/>
      <c r="AMG126"/>
      <c r="AMH126"/>
      <c r="AMI126"/>
      <c r="AMJ126"/>
    </row>
    <row r="127" spans="1:1024" x14ac:dyDescent="0.2">
      <c r="A127" s="61" t="s">
        <v>64</v>
      </c>
      <c r="B127" s="62" t="s">
        <v>65</v>
      </c>
      <c r="C127" s="114">
        <v>16000</v>
      </c>
      <c r="D127" s="64">
        <f>E123+E125+E126</f>
        <v>5982.96</v>
      </c>
      <c r="E127" s="64">
        <f>IFERROR(D127/C127,"-")</f>
        <v>0.37393500000000002</v>
      </c>
      <c r="F127"/>
      <c r="G127"/>
      <c r="H127"/>
      <c r="I127" s="97"/>
      <c r="J127" s="9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  <c r="IZ127"/>
      <c r="JA127"/>
      <c r="JB127"/>
      <c r="JC127"/>
      <c r="JD127"/>
      <c r="JE127"/>
      <c r="JF127"/>
      <c r="JG127"/>
      <c r="JH127"/>
      <c r="JI127"/>
      <c r="JJ127"/>
      <c r="JK127"/>
      <c r="JL127"/>
      <c r="JM127"/>
      <c r="JN127"/>
      <c r="JO127"/>
      <c r="JP127"/>
      <c r="JQ127"/>
      <c r="JR127"/>
      <c r="JS127"/>
      <c r="JT127"/>
      <c r="JU127"/>
      <c r="JV127"/>
      <c r="JW127"/>
      <c r="JX127"/>
      <c r="JY127"/>
      <c r="JZ127"/>
      <c r="KA127"/>
      <c r="KB127"/>
      <c r="KC127"/>
      <c r="KD127"/>
      <c r="KE127"/>
      <c r="KF127"/>
      <c r="KG127"/>
      <c r="KH127"/>
      <c r="KI127"/>
      <c r="KJ127"/>
      <c r="KK127"/>
      <c r="KL127"/>
      <c r="KM127"/>
      <c r="KN127"/>
      <c r="KO127"/>
      <c r="KP127"/>
      <c r="KQ127"/>
      <c r="KR127"/>
      <c r="KS127"/>
      <c r="KT127"/>
      <c r="KU127"/>
      <c r="KV127"/>
      <c r="KW127"/>
      <c r="KX127"/>
      <c r="KY127"/>
      <c r="KZ127"/>
      <c r="LA127"/>
      <c r="LB127"/>
      <c r="LC127"/>
      <c r="LD127"/>
      <c r="LE127"/>
      <c r="LF127"/>
      <c r="LG127"/>
      <c r="LH127"/>
      <c r="LI127"/>
      <c r="LJ127"/>
      <c r="LK127"/>
      <c r="LL127"/>
      <c r="LM127"/>
      <c r="LN127"/>
      <c r="LO127"/>
      <c r="LP127"/>
      <c r="LQ127"/>
      <c r="LR127"/>
      <c r="LS127"/>
      <c r="LT127"/>
      <c r="LU127"/>
      <c r="LV127"/>
      <c r="LW127"/>
      <c r="LX127"/>
      <c r="LY127"/>
      <c r="LZ127"/>
      <c r="MA127"/>
      <c r="MB127"/>
      <c r="MC127"/>
      <c r="MD127"/>
      <c r="ME127"/>
      <c r="MF127"/>
      <c r="MG127"/>
      <c r="MH127"/>
      <c r="MI127"/>
      <c r="MJ127"/>
      <c r="MK127"/>
      <c r="ML127"/>
      <c r="MM127"/>
      <c r="MN127"/>
      <c r="MO127"/>
      <c r="MP127"/>
      <c r="MQ127"/>
      <c r="MR127"/>
      <c r="MS127"/>
      <c r="MT127"/>
      <c r="MU127"/>
      <c r="MV127"/>
      <c r="MW127"/>
      <c r="MX127"/>
      <c r="MY127"/>
      <c r="MZ127"/>
      <c r="NA127"/>
      <c r="NB127"/>
      <c r="NC127"/>
      <c r="ND127"/>
      <c r="NE127"/>
      <c r="NF127"/>
      <c r="NG127"/>
      <c r="NH127"/>
      <c r="NI127"/>
      <c r="NJ127"/>
      <c r="NK127"/>
      <c r="NL127"/>
      <c r="NM127"/>
      <c r="NN127"/>
      <c r="NO127"/>
      <c r="NP127"/>
      <c r="NQ127"/>
      <c r="NR127"/>
      <c r="NS127"/>
      <c r="NT127"/>
      <c r="NU127"/>
      <c r="NV127"/>
      <c r="NW127"/>
      <c r="NX127"/>
      <c r="NY127"/>
      <c r="NZ127"/>
      <c r="OA127"/>
      <c r="OB127"/>
      <c r="OC127"/>
      <c r="OD127"/>
      <c r="OE127"/>
      <c r="OF127"/>
      <c r="OG127"/>
      <c r="OH127"/>
      <c r="OI127"/>
      <c r="OJ127"/>
      <c r="OK127"/>
      <c r="OL127"/>
      <c r="OM127"/>
      <c r="ON127"/>
      <c r="OO127"/>
      <c r="OP127"/>
      <c r="OQ127"/>
      <c r="OR127"/>
      <c r="OS127"/>
      <c r="OT127"/>
      <c r="OU127"/>
      <c r="OV127"/>
      <c r="OW127"/>
      <c r="OX127"/>
      <c r="OY127"/>
      <c r="OZ127"/>
      <c r="PA127"/>
      <c r="PB127"/>
      <c r="PC127"/>
      <c r="PD127"/>
      <c r="PE127"/>
      <c r="PF127"/>
      <c r="PG127"/>
      <c r="PH127"/>
      <c r="PI127"/>
      <c r="PJ127"/>
      <c r="PK127"/>
      <c r="PL127"/>
      <c r="PM127"/>
      <c r="PN127"/>
      <c r="PO127"/>
      <c r="PP127"/>
      <c r="PQ127"/>
      <c r="PR127"/>
      <c r="PS127"/>
      <c r="PT127"/>
      <c r="PU127"/>
      <c r="PV127"/>
      <c r="PW127"/>
      <c r="PX127"/>
      <c r="PY127"/>
      <c r="PZ127"/>
      <c r="QA127"/>
      <c r="QB127"/>
      <c r="QC127"/>
      <c r="QD127"/>
      <c r="QE127"/>
      <c r="QF127"/>
      <c r="QG127"/>
      <c r="QH127"/>
      <c r="QI127"/>
      <c r="QJ127"/>
      <c r="QK127"/>
      <c r="QL127"/>
      <c r="QM127"/>
      <c r="QN127"/>
      <c r="QO127"/>
      <c r="QP127"/>
      <c r="QQ127"/>
      <c r="QR127"/>
      <c r="QS127"/>
      <c r="QT127"/>
      <c r="QU127"/>
      <c r="QV127"/>
      <c r="QW127"/>
      <c r="QX127"/>
      <c r="QY127"/>
      <c r="QZ127"/>
      <c r="RA127"/>
      <c r="RB127"/>
      <c r="RC127"/>
      <c r="RD127"/>
      <c r="RE127"/>
      <c r="RF127"/>
      <c r="RG127"/>
      <c r="RH127"/>
      <c r="RI127"/>
      <c r="RJ127"/>
      <c r="RK127"/>
      <c r="RL127"/>
      <c r="RM127"/>
      <c r="RN127"/>
      <c r="RO127"/>
      <c r="RP127"/>
      <c r="RQ127"/>
      <c r="RR127"/>
      <c r="RS127"/>
      <c r="RT127"/>
      <c r="RU127"/>
      <c r="RV127"/>
      <c r="RW127"/>
      <c r="RX127"/>
      <c r="RY127"/>
      <c r="RZ127"/>
      <c r="SA127"/>
      <c r="SB127"/>
      <c r="SC127"/>
      <c r="SD127"/>
      <c r="SE127"/>
      <c r="SF127"/>
      <c r="SG127"/>
      <c r="SH127"/>
      <c r="SI127"/>
      <c r="SJ127"/>
      <c r="SK127"/>
      <c r="SL127"/>
      <c r="SM127"/>
      <c r="SN127"/>
      <c r="SO127"/>
      <c r="SP127"/>
      <c r="SQ127"/>
      <c r="SR127"/>
      <c r="SS127"/>
      <c r="ST127"/>
      <c r="SU127"/>
      <c r="SV127"/>
      <c r="SW127"/>
      <c r="SX127"/>
      <c r="SY127"/>
      <c r="SZ127"/>
      <c r="TA127"/>
      <c r="TB127"/>
      <c r="TC127"/>
      <c r="TD127"/>
      <c r="TE127"/>
      <c r="TF127"/>
      <c r="TG127"/>
      <c r="TH127"/>
      <c r="TI127"/>
      <c r="TJ127"/>
      <c r="TK127"/>
      <c r="TL127"/>
      <c r="TM127"/>
      <c r="TN127"/>
      <c r="TO127"/>
      <c r="TP127"/>
      <c r="TQ127"/>
      <c r="TR127"/>
      <c r="TS127"/>
      <c r="TT127"/>
      <c r="TU127"/>
      <c r="TV127"/>
      <c r="TW127"/>
      <c r="TX127"/>
      <c r="TY127"/>
      <c r="TZ127"/>
      <c r="UA127"/>
      <c r="UB127"/>
      <c r="UC127"/>
      <c r="UD127"/>
      <c r="UE127"/>
      <c r="UF127"/>
      <c r="UG127"/>
      <c r="UH127"/>
      <c r="UI127"/>
      <c r="UJ127"/>
      <c r="UK127"/>
      <c r="UL127"/>
      <c r="UM127"/>
      <c r="UN127"/>
      <c r="UO127"/>
      <c r="UP127"/>
      <c r="UQ127"/>
      <c r="UR127"/>
      <c r="US127"/>
      <c r="UT127"/>
      <c r="UU127"/>
      <c r="UV127"/>
      <c r="UW127"/>
      <c r="UX127"/>
      <c r="UY127"/>
      <c r="UZ127"/>
      <c r="VA127"/>
      <c r="VB127"/>
      <c r="VC127"/>
      <c r="VD127"/>
      <c r="VE127"/>
      <c r="VF127"/>
      <c r="VG127"/>
      <c r="VH127"/>
      <c r="VI127"/>
      <c r="VJ127"/>
      <c r="VK127"/>
      <c r="VL127"/>
      <c r="VM127"/>
      <c r="VN127"/>
      <c r="VO127"/>
      <c r="VP127"/>
      <c r="VQ127"/>
      <c r="VR127"/>
      <c r="VS127"/>
      <c r="VT127"/>
      <c r="VU127"/>
      <c r="VV127"/>
      <c r="VW127"/>
      <c r="VX127"/>
      <c r="VY127"/>
      <c r="VZ127"/>
      <c r="WA127"/>
      <c r="WB127"/>
      <c r="WC127"/>
      <c r="WD127"/>
      <c r="WE127"/>
      <c r="WF127"/>
      <c r="WG127"/>
      <c r="WH127"/>
      <c r="WI127"/>
      <c r="WJ127"/>
      <c r="WK127"/>
      <c r="WL127"/>
      <c r="WM127"/>
      <c r="WN127"/>
      <c r="WO127"/>
      <c r="WP127"/>
      <c r="WQ127"/>
      <c r="WR127"/>
      <c r="WS127"/>
      <c r="WT127"/>
      <c r="WU127"/>
      <c r="WV127"/>
      <c r="WW127"/>
      <c r="WX127"/>
      <c r="WY127"/>
      <c r="WZ127"/>
      <c r="XA127"/>
      <c r="XB127"/>
      <c r="XC127"/>
      <c r="XD127"/>
      <c r="XE127"/>
      <c r="XF127"/>
      <c r="XG127"/>
      <c r="XH127"/>
      <c r="XI127"/>
      <c r="XJ127"/>
      <c r="XK127"/>
      <c r="XL127"/>
      <c r="XM127"/>
      <c r="XN127"/>
      <c r="XO127"/>
      <c r="XP127"/>
      <c r="XQ127"/>
      <c r="XR127"/>
      <c r="XS127"/>
      <c r="XT127"/>
      <c r="XU127"/>
      <c r="XV127"/>
      <c r="XW127"/>
      <c r="XX127"/>
      <c r="XY127"/>
      <c r="XZ127"/>
      <c r="YA127"/>
      <c r="YB127"/>
      <c r="YC127"/>
      <c r="YD127"/>
      <c r="YE127"/>
      <c r="YF127"/>
      <c r="YG127"/>
      <c r="YH127"/>
      <c r="YI127"/>
      <c r="YJ127"/>
      <c r="YK127"/>
      <c r="YL127"/>
      <c r="YM127"/>
      <c r="YN127"/>
      <c r="YO127"/>
      <c r="YP127"/>
      <c r="YQ127"/>
      <c r="YR127"/>
      <c r="YS127"/>
      <c r="YT127"/>
      <c r="YU127"/>
      <c r="YV127"/>
      <c r="YW127"/>
      <c r="YX127"/>
      <c r="YY127"/>
      <c r="YZ127"/>
      <c r="ZA127"/>
      <c r="ZB127"/>
      <c r="ZC127"/>
      <c r="ZD127"/>
      <c r="ZE127"/>
      <c r="ZF127"/>
      <c r="ZG127"/>
      <c r="ZH127"/>
      <c r="ZI127"/>
      <c r="ZJ127"/>
      <c r="ZK127"/>
      <c r="ZL127"/>
      <c r="ZM127"/>
      <c r="ZN127"/>
      <c r="ZO127"/>
      <c r="ZP127"/>
      <c r="ZQ127"/>
      <c r="ZR127"/>
      <c r="ZS127"/>
      <c r="ZT127"/>
      <c r="ZU127"/>
      <c r="ZV127"/>
      <c r="ZW127"/>
      <c r="ZX127"/>
      <c r="ZY127"/>
      <c r="ZZ127"/>
      <c r="AAA127"/>
      <c r="AAB127"/>
      <c r="AAC127"/>
      <c r="AAD127"/>
      <c r="AAE127"/>
      <c r="AAF127"/>
      <c r="AAG127"/>
      <c r="AAH127"/>
      <c r="AAI127"/>
      <c r="AAJ127"/>
      <c r="AAK127"/>
      <c r="AAL127"/>
      <c r="AAM127"/>
      <c r="AAN127"/>
      <c r="AAO127"/>
      <c r="AAP127"/>
      <c r="AAQ127"/>
      <c r="AAR127"/>
      <c r="AAS127"/>
      <c r="AAT127"/>
      <c r="AAU127"/>
      <c r="AAV127"/>
      <c r="AAW127"/>
      <c r="AAX127"/>
      <c r="AAY127"/>
      <c r="AAZ127"/>
      <c r="ABA127"/>
      <c r="ABB127"/>
      <c r="ABC127"/>
      <c r="ABD127"/>
      <c r="ABE127"/>
      <c r="ABF127"/>
      <c r="ABG127"/>
      <c r="ABH127"/>
      <c r="ABI127"/>
      <c r="ABJ127"/>
      <c r="ABK127"/>
      <c r="ABL127"/>
      <c r="ABM127"/>
      <c r="ABN127"/>
      <c r="ABO127"/>
      <c r="ABP127"/>
      <c r="ABQ127"/>
      <c r="ABR127"/>
      <c r="ABS127"/>
      <c r="ABT127"/>
      <c r="ABU127"/>
      <c r="ABV127"/>
      <c r="ABW127"/>
      <c r="ABX127"/>
      <c r="ABY127"/>
      <c r="ABZ127"/>
      <c r="ACA127"/>
      <c r="ACB127"/>
      <c r="ACC127"/>
      <c r="ACD127"/>
      <c r="ACE127"/>
      <c r="ACF127"/>
      <c r="ACG127"/>
      <c r="ACH127"/>
      <c r="ACI127"/>
      <c r="ACJ127"/>
      <c r="ACK127"/>
      <c r="ACL127"/>
      <c r="ACM127"/>
      <c r="ACN127"/>
      <c r="ACO127"/>
      <c r="ACP127"/>
      <c r="ACQ127"/>
      <c r="ACR127"/>
      <c r="ACS127"/>
      <c r="ACT127"/>
      <c r="ACU127"/>
      <c r="ACV127"/>
      <c r="ACW127"/>
      <c r="ACX127"/>
      <c r="ACY127"/>
      <c r="ACZ127"/>
      <c r="ADA127"/>
      <c r="ADB127"/>
      <c r="ADC127"/>
      <c r="ADD127"/>
      <c r="ADE127"/>
      <c r="ADF127"/>
      <c r="ADG127"/>
      <c r="ADH127"/>
      <c r="ADI127"/>
      <c r="ADJ127"/>
      <c r="ADK127"/>
      <c r="ADL127"/>
      <c r="ADM127"/>
      <c r="ADN127"/>
      <c r="ADO127"/>
      <c r="ADP127"/>
      <c r="ADQ127"/>
      <c r="ADR127"/>
      <c r="ADS127"/>
      <c r="ADT127"/>
      <c r="ADU127"/>
      <c r="ADV127"/>
      <c r="ADW127"/>
      <c r="ADX127"/>
      <c r="ADY127"/>
      <c r="ADZ127"/>
      <c r="AEA127"/>
      <c r="AEB127"/>
      <c r="AEC127"/>
      <c r="AED127"/>
      <c r="AEE127"/>
      <c r="AEF127"/>
      <c r="AEG127"/>
      <c r="AEH127"/>
      <c r="AEI127"/>
      <c r="AEJ127"/>
      <c r="AEK127"/>
      <c r="AEL127"/>
      <c r="AEM127"/>
      <c r="AEN127"/>
      <c r="AEO127"/>
      <c r="AEP127"/>
      <c r="AEQ127"/>
      <c r="AER127"/>
      <c r="AES127"/>
      <c r="AET127"/>
      <c r="AEU127"/>
      <c r="AEV127"/>
      <c r="AEW127"/>
      <c r="AEX127"/>
      <c r="AEY127"/>
      <c r="AEZ127"/>
      <c r="AFA127"/>
      <c r="AFB127"/>
      <c r="AFC127"/>
      <c r="AFD127"/>
      <c r="AFE127"/>
      <c r="AFF127"/>
      <c r="AFG127"/>
      <c r="AFH127"/>
      <c r="AFI127"/>
      <c r="AFJ127"/>
      <c r="AFK127"/>
      <c r="AFL127"/>
      <c r="AFM127"/>
      <c r="AFN127"/>
      <c r="AFO127"/>
      <c r="AFP127"/>
      <c r="AFQ127"/>
      <c r="AFR127"/>
      <c r="AFS127"/>
      <c r="AFT127"/>
      <c r="AFU127"/>
      <c r="AFV127"/>
      <c r="AFW127"/>
      <c r="AFX127"/>
      <c r="AFY127"/>
      <c r="AFZ127"/>
      <c r="AGA127"/>
      <c r="AGB127"/>
      <c r="AGC127"/>
      <c r="AGD127"/>
      <c r="AGE127"/>
      <c r="AGF127"/>
      <c r="AGG127"/>
      <c r="AGH127"/>
      <c r="AGI127"/>
      <c r="AGJ127"/>
      <c r="AGK127"/>
      <c r="AGL127"/>
      <c r="AGM127"/>
      <c r="AGN127"/>
      <c r="AGO127"/>
      <c r="AGP127"/>
      <c r="AGQ127"/>
      <c r="AGR127"/>
      <c r="AGS127"/>
      <c r="AGT127"/>
      <c r="AGU127"/>
      <c r="AGV127"/>
      <c r="AGW127"/>
      <c r="AGX127"/>
      <c r="AGY127"/>
      <c r="AGZ127"/>
      <c r="AHA127"/>
      <c r="AHB127"/>
      <c r="AHC127"/>
      <c r="AHD127"/>
      <c r="AHE127"/>
      <c r="AHF127"/>
      <c r="AHG127"/>
      <c r="AHH127"/>
      <c r="AHI127"/>
      <c r="AHJ127"/>
      <c r="AHK127"/>
      <c r="AHL127"/>
      <c r="AHM127"/>
      <c r="AHN127"/>
      <c r="AHO127"/>
      <c r="AHP127"/>
      <c r="AHQ127"/>
      <c r="AHR127"/>
      <c r="AHS127"/>
      <c r="AHT127"/>
      <c r="AHU127"/>
      <c r="AHV127"/>
      <c r="AHW127"/>
      <c r="AHX127"/>
      <c r="AHY127"/>
      <c r="AHZ127"/>
      <c r="AIA127"/>
      <c r="AIB127"/>
      <c r="AIC127"/>
      <c r="AID127"/>
      <c r="AIE127"/>
      <c r="AIF127"/>
      <c r="AIG127"/>
      <c r="AIH127"/>
      <c r="AII127"/>
      <c r="AIJ127"/>
      <c r="AIK127"/>
      <c r="AIL127"/>
      <c r="AIM127"/>
      <c r="AIN127"/>
      <c r="AIO127"/>
      <c r="AIP127"/>
      <c r="AIQ127"/>
      <c r="AIR127"/>
      <c r="AIS127"/>
      <c r="AIT127"/>
      <c r="AIU127"/>
      <c r="AIV127"/>
      <c r="AIW127"/>
      <c r="AIX127"/>
      <c r="AIY127"/>
      <c r="AIZ127"/>
      <c r="AJA127"/>
      <c r="AJB127"/>
      <c r="AJC127"/>
      <c r="AJD127"/>
      <c r="AJE127"/>
      <c r="AJF127"/>
      <c r="AJG127"/>
      <c r="AJH127"/>
      <c r="AJI127"/>
      <c r="AJJ127"/>
      <c r="AJK127"/>
      <c r="AJL127"/>
      <c r="AJM127"/>
      <c r="AJN127"/>
      <c r="AJO127"/>
      <c r="AJP127"/>
      <c r="AJQ127"/>
      <c r="AJR127"/>
      <c r="AJS127"/>
      <c r="AJT127"/>
      <c r="AJU127"/>
      <c r="AJV127"/>
      <c r="AJW127"/>
      <c r="AJX127"/>
      <c r="AJY127"/>
      <c r="AJZ127"/>
      <c r="AKA127"/>
      <c r="AKB127"/>
      <c r="AKC127"/>
      <c r="AKD127"/>
      <c r="AKE127"/>
      <c r="AKF127"/>
      <c r="AKG127"/>
      <c r="AKH127"/>
      <c r="AKI127"/>
      <c r="AKJ127"/>
      <c r="AKK127"/>
      <c r="AKL127"/>
      <c r="AKM127"/>
      <c r="AKN127"/>
      <c r="AKO127"/>
      <c r="AKP127"/>
      <c r="AKQ127"/>
      <c r="AKR127"/>
      <c r="AKS127"/>
      <c r="AKT127"/>
      <c r="AKU127"/>
      <c r="AKV127"/>
      <c r="AKW127"/>
      <c r="AKX127"/>
      <c r="AKY127"/>
      <c r="AKZ127"/>
      <c r="ALA127"/>
      <c r="ALB127"/>
      <c r="ALC127"/>
      <c r="ALD127"/>
      <c r="ALE127"/>
      <c r="ALF127"/>
      <c r="ALG127"/>
      <c r="ALH127"/>
      <c r="ALI127"/>
      <c r="ALJ127"/>
      <c r="ALK127"/>
      <c r="ALL127"/>
      <c r="ALM127"/>
      <c r="ALN127"/>
      <c r="ALO127"/>
      <c r="ALP127"/>
      <c r="ALQ127"/>
      <c r="ALR127"/>
      <c r="ALS127"/>
      <c r="ALT127"/>
      <c r="ALU127"/>
      <c r="ALV127"/>
      <c r="ALW127"/>
      <c r="ALX127"/>
      <c r="ALY127"/>
      <c r="ALZ127"/>
      <c r="AMA127"/>
      <c r="AMB127"/>
      <c r="AMC127"/>
      <c r="AMD127"/>
      <c r="AME127"/>
      <c r="AMF127"/>
      <c r="AMG127"/>
      <c r="AMH127"/>
      <c r="AMI127"/>
      <c r="AMJ127"/>
    </row>
    <row r="128" spans="1:1024" ht="11.25" customHeight="1" x14ac:dyDescent="0.2">
      <c r="A128" s="61" t="s">
        <v>66</v>
      </c>
      <c r="B128" s="62" t="s">
        <v>53</v>
      </c>
      <c r="C128" s="78">
        <f>B106</f>
        <v>1520</v>
      </c>
      <c r="D128" s="64">
        <f>E127</f>
        <v>0.37393500000000002</v>
      </c>
      <c r="E128" s="64">
        <f>IFERROR(C128*D128,0)</f>
        <v>568.38120000000004</v>
      </c>
      <c r="F128"/>
      <c r="G128"/>
      <c r="H128"/>
      <c r="I128" s="97"/>
      <c r="J128" s="97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  <c r="IZ128"/>
      <c r="JA128"/>
      <c r="JB128"/>
      <c r="JC128"/>
      <c r="JD128"/>
      <c r="JE128"/>
      <c r="JF128"/>
      <c r="JG128"/>
      <c r="JH128"/>
      <c r="JI128"/>
      <c r="JJ128"/>
      <c r="JK128"/>
      <c r="JL128"/>
      <c r="JM128"/>
      <c r="JN128"/>
      <c r="JO128"/>
      <c r="JP128"/>
      <c r="JQ128"/>
      <c r="JR128"/>
      <c r="JS128"/>
      <c r="JT128"/>
      <c r="JU128"/>
      <c r="JV128"/>
      <c r="JW128"/>
      <c r="JX128"/>
      <c r="JY128"/>
      <c r="JZ128"/>
      <c r="KA128"/>
      <c r="KB128"/>
      <c r="KC128"/>
      <c r="KD128"/>
      <c r="KE128"/>
      <c r="KF128"/>
      <c r="KG128"/>
      <c r="KH128"/>
      <c r="KI128"/>
      <c r="KJ128"/>
      <c r="KK128"/>
      <c r="KL128"/>
      <c r="KM128"/>
      <c r="KN128"/>
      <c r="KO128"/>
      <c r="KP128"/>
      <c r="KQ128"/>
      <c r="KR128"/>
      <c r="KS128"/>
      <c r="KT128"/>
      <c r="KU128"/>
      <c r="KV128"/>
      <c r="KW128"/>
      <c r="KX128"/>
      <c r="KY128"/>
      <c r="KZ128"/>
      <c r="LA128"/>
      <c r="LB128"/>
      <c r="LC128"/>
      <c r="LD128"/>
      <c r="LE128"/>
      <c r="LF128"/>
      <c r="LG128"/>
      <c r="LH128"/>
      <c r="LI128"/>
      <c r="LJ128"/>
      <c r="LK128"/>
      <c r="LL128"/>
      <c r="LM128"/>
      <c r="LN128"/>
      <c r="LO128"/>
      <c r="LP128"/>
      <c r="LQ128"/>
      <c r="LR128"/>
      <c r="LS128"/>
      <c r="LT128"/>
      <c r="LU128"/>
      <c r="LV128"/>
      <c r="LW128"/>
      <c r="LX128"/>
      <c r="LY128"/>
      <c r="LZ128"/>
      <c r="MA128"/>
      <c r="MB128"/>
      <c r="MC128"/>
      <c r="MD128"/>
      <c r="ME128"/>
      <c r="MF128"/>
      <c r="MG128"/>
      <c r="MH128"/>
      <c r="MI128"/>
      <c r="MJ128"/>
      <c r="MK128"/>
      <c r="ML128"/>
      <c r="MM128"/>
      <c r="MN128"/>
      <c r="MO128"/>
      <c r="MP128"/>
      <c r="MQ128"/>
      <c r="MR128"/>
      <c r="MS128"/>
      <c r="MT128"/>
      <c r="MU128"/>
      <c r="MV128"/>
      <c r="MW128"/>
      <c r="MX128"/>
      <c r="MY128"/>
      <c r="MZ128"/>
      <c r="NA128"/>
      <c r="NB128"/>
      <c r="NC128"/>
      <c r="ND128"/>
      <c r="NE128"/>
      <c r="NF128"/>
      <c r="NG128"/>
      <c r="NH128"/>
      <c r="NI128"/>
      <c r="NJ128"/>
      <c r="NK128"/>
      <c r="NL128"/>
      <c r="NM128"/>
      <c r="NN128"/>
      <c r="NO128"/>
      <c r="NP128"/>
      <c r="NQ128"/>
      <c r="NR128"/>
      <c r="NS128"/>
      <c r="NT128"/>
      <c r="NU128"/>
      <c r="NV128"/>
      <c r="NW128"/>
      <c r="NX128"/>
      <c r="NY128"/>
      <c r="NZ128"/>
      <c r="OA128"/>
      <c r="OB128"/>
      <c r="OC128"/>
      <c r="OD128"/>
      <c r="OE128"/>
      <c r="OF128"/>
      <c r="OG128"/>
      <c r="OH128"/>
      <c r="OI128"/>
      <c r="OJ128"/>
      <c r="OK128"/>
      <c r="OL128"/>
      <c r="OM128"/>
      <c r="ON128"/>
      <c r="OO128"/>
      <c r="OP128"/>
      <c r="OQ128"/>
      <c r="OR128"/>
      <c r="OS128"/>
      <c r="OT128"/>
      <c r="OU128"/>
      <c r="OV128"/>
      <c r="OW128"/>
      <c r="OX128"/>
      <c r="OY128"/>
      <c r="OZ128"/>
      <c r="PA128"/>
      <c r="PB128"/>
      <c r="PC128"/>
      <c r="PD128"/>
      <c r="PE128"/>
      <c r="PF128"/>
      <c r="PG128"/>
      <c r="PH128"/>
      <c r="PI128"/>
      <c r="PJ128"/>
      <c r="PK128"/>
      <c r="PL128"/>
      <c r="PM128"/>
      <c r="PN128"/>
      <c r="PO128"/>
      <c r="PP128"/>
      <c r="PQ128"/>
      <c r="PR128"/>
      <c r="PS128"/>
      <c r="PT128"/>
      <c r="PU128"/>
      <c r="PV128"/>
      <c r="PW128"/>
      <c r="PX128"/>
      <c r="PY128"/>
      <c r="PZ128"/>
      <c r="QA128"/>
      <c r="QB128"/>
      <c r="QC128"/>
      <c r="QD128"/>
      <c r="QE128"/>
      <c r="QF128"/>
      <c r="QG128"/>
      <c r="QH128"/>
      <c r="QI128"/>
      <c r="QJ128"/>
      <c r="QK128"/>
      <c r="QL128"/>
      <c r="QM128"/>
      <c r="QN128"/>
      <c r="QO128"/>
      <c r="QP128"/>
      <c r="QQ128"/>
      <c r="QR128"/>
      <c r="QS128"/>
      <c r="QT128"/>
      <c r="QU128"/>
      <c r="QV128"/>
      <c r="QW128"/>
      <c r="QX128"/>
      <c r="QY128"/>
      <c r="QZ128"/>
      <c r="RA128"/>
      <c r="RB128"/>
      <c r="RC128"/>
      <c r="RD128"/>
      <c r="RE128"/>
      <c r="RF128"/>
      <c r="RG128"/>
      <c r="RH128"/>
      <c r="RI128"/>
      <c r="RJ128"/>
      <c r="RK128"/>
      <c r="RL128"/>
      <c r="RM128"/>
      <c r="RN128"/>
      <c r="RO128"/>
      <c r="RP128"/>
      <c r="RQ128"/>
      <c r="RR128"/>
      <c r="RS128"/>
      <c r="RT128"/>
      <c r="RU128"/>
      <c r="RV128"/>
      <c r="RW128"/>
      <c r="RX128"/>
      <c r="RY128"/>
      <c r="RZ128"/>
      <c r="SA128"/>
      <c r="SB128"/>
      <c r="SC128"/>
      <c r="SD128"/>
      <c r="SE128"/>
      <c r="SF128"/>
      <c r="SG128"/>
      <c r="SH128"/>
      <c r="SI128"/>
      <c r="SJ128"/>
      <c r="SK128"/>
      <c r="SL128"/>
      <c r="SM128"/>
      <c r="SN128"/>
      <c r="SO128"/>
      <c r="SP128"/>
      <c r="SQ128"/>
      <c r="SR128"/>
      <c r="SS128"/>
      <c r="ST128"/>
      <c r="SU128"/>
      <c r="SV128"/>
      <c r="SW128"/>
      <c r="SX128"/>
      <c r="SY128"/>
      <c r="SZ128"/>
      <c r="TA128"/>
      <c r="TB128"/>
      <c r="TC128"/>
      <c r="TD128"/>
      <c r="TE128"/>
      <c r="TF128"/>
      <c r="TG128"/>
      <c r="TH128"/>
      <c r="TI128"/>
      <c r="TJ128"/>
      <c r="TK128"/>
      <c r="TL128"/>
      <c r="TM128"/>
      <c r="TN128"/>
      <c r="TO128"/>
      <c r="TP128"/>
      <c r="TQ128"/>
      <c r="TR128"/>
      <c r="TS128"/>
      <c r="TT128"/>
      <c r="TU128"/>
      <c r="TV128"/>
      <c r="TW128"/>
      <c r="TX128"/>
      <c r="TY128"/>
      <c r="TZ128"/>
      <c r="UA128"/>
      <c r="UB128"/>
      <c r="UC128"/>
      <c r="UD128"/>
      <c r="UE128"/>
      <c r="UF128"/>
      <c r="UG128"/>
      <c r="UH128"/>
      <c r="UI128"/>
      <c r="UJ128"/>
      <c r="UK128"/>
      <c r="UL128"/>
      <c r="UM128"/>
      <c r="UN128"/>
      <c r="UO128"/>
      <c r="UP128"/>
      <c r="UQ128"/>
      <c r="UR128"/>
      <c r="US128"/>
      <c r="UT128"/>
      <c r="UU128"/>
      <c r="UV128"/>
      <c r="UW128"/>
      <c r="UX128"/>
      <c r="UY128"/>
      <c r="UZ128"/>
      <c r="VA128"/>
      <c r="VB128"/>
      <c r="VC128"/>
      <c r="VD128"/>
      <c r="VE128"/>
      <c r="VF128"/>
      <c r="VG128"/>
      <c r="VH128"/>
      <c r="VI128"/>
      <c r="VJ128"/>
      <c r="VK128"/>
      <c r="VL128"/>
      <c r="VM128"/>
      <c r="VN128"/>
      <c r="VO128"/>
      <c r="VP128"/>
      <c r="VQ128"/>
      <c r="VR128"/>
      <c r="VS128"/>
      <c r="VT128"/>
      <c r="VU128"/>
      <c r="VV128"/>
      <c r="VW128"/>
      <c r="VX128"/>
      <c r="VY128"/>
      <c r="VZ128"/>
      <c r="WA128"/>
      <c r="WB128"/>
      <c r="WC128"/>
      <c r="WD128"/>
      <c r="WE128"/>
      <c r="WF128"/>
      <c r="WG128"/>
      <c r="WH128"/>
      <c r="WI128"/>
      <c r="WJ128"/>
      <c r="WK128"/>
      <c r="WL128"/>
      <c r="WM128"/>
      <c r="WN128"/>
      <c r="WO128"/>
      <c r="WP128"/>
      <c r="WQ128"/>
      <c r="WR128"/>
      <c r="WS128"/>
      <c r="WT128"/>
      <c r="WU128"/>
      <c r="WV128"/>
      <c r="WW128"/>
      <c r="WX128"/>
      <c r="WY128"/>
      <c r="WZ128"/>
      <c r="XA128"/>
      <c r="XB128"/>
      <c r="XC128"/>
      <c r="XD128"/>
      <c r="XE128"/>
      <c r="XF128"/>
      <c r="XG128"/>
      <c r="XH128"/>
      <c r="XI128"/>
      <c r="XJ128"/>
      <c r="XK128"/>
      <c r="XL128"/>
      <c r="XM128"/>
      <c r="XN128"/>
      <c r="XO128"/>
      <c r="XP128"/>
      <c r="XQ128"/>
      <c r="XR128"/>
      <c r="XS128"/>
      <c r="XT128"/>
      <c r="XU128"/>
      <c r="XV128"/>
      <c r="XW128"/>
      <c r="XX128"/>
      <c r="XY128"/>
      <c r="XZ128"/>
      <c r="YA128"/>
      <c r="YB128"/>
      <c r="YC128"/>
      <c r="YD128"/>
      <c r="YE128"/>
      <c r="YF128"/>
      <c r="YG128"/>
      <c r="YH128"/>
      <c r="YI128"/>
      <c r="YJ128"/>
      <c r="YK128"/>
      <c r="YL128"/>
      <c r="YM128"/>
      <c r="YN128"/>
      <c r="YO128"/>
      <c r="YP128"/>
      <c r="YQ128"/>
      <c r="YR128"/>
      <c r="YS128"/>
      <c r="YT128"/>
      <c r="YU128"/>
      <c r="YV128"/>
      <c r="YW128"/>
      <c r="YX128"/>
      <c r="YY128"/>
      <c r="YZ128"/>
      <c r="ZA128"/>
      <c r="ZB128"/>
      <c r="ZC128"/>
      <c r="ZD128"/>
      <c r="ZE128"/>
      <c r="ZF128"/>
      <c r="ZG128"/>
      <c r="ZH128"/>
      <c r="ZI128"/>
      <c r="ZJ128"/>
      <c r="ZK128"/>
      <c r="ZL128"/>
      <c r="ZM128"/>
      <c r="ZN128"/>
      <c r="ZO128"/>
      <c r="ZP128"/>
      <c r="ZQ128"/>
      <c r="ZR128"/>
      <c r="ZS128"/>
      <c r="ZT128"/>
      <c r="ZU128"/>
      <c r="ZV128"/>
      <c r="ZW128"/>
      <c r="ZX128"/>
      <c r="ZY128"/>
      <c r="ZZ128"/>
      <c r="AAA128"/>
      <c r="AAB128"/>
      <c r="AAC128"/>
      <c r="AAD128"/>
      <c r="AAE128"/>
      <c r="AAF128"/>
      <c r="AAG128"/>
      <c r="AAH128"/>
      <c r="AAI128"/>
      <c r="AAJ128"/>
      <c r="AAK128"/>
      <c r="AAL128"/>
      <c r="AAM128"/>
      <c r="AAN128"/>
      <c r="AAO128"/>
      <c r="AAP128"/>
      <c r="AAQ128"/>
      <c r="AAR128"/>
      <c r="AAS128"/>
      <c r="AAT128"/>
      <c r="AAU128"/>
      <c r="AAV128"/>
      <c r="AAW128"/>
      <c r="AAX128"/>
      <c r="AAY128"/>
      <c r="AAZ128"/>
      <c r="ABA128"/>
      <c r="ABB128"/>
      <c r="ABC128"/>
      <c r="ABD128"/>
      <c r="ABE128"/>
      <c r="ABF128"/>
      <c r="ABG128"/>
      <c r="ABH128"/>
      <c r="ABI128"/>
      <c r="ABJ128"/>
      <c r="ABK128"/>
      <c r="ABL128"/>
      <c r="ABM128"/>
      <c r="ABN128"/>
      <c r="ABO128"/>
      <c r="ABP128"/>
      <c r="ABQ128"/>
      <c r="ABR128"/>
      <c r="ABS128"/>
      <c r="ABT128"/>
      <c r="ABU128"/>
      <c r="ABV128"/>
      <c r="ABW128"/>
      <c r="ABX128"/>
      <c r="ABY128"/>
      <c r="ABZ128"/>
      <c r="ACA128"/>
      <c r="ACB128"/>
      <c r="ACC128"/>
      <c r="ACD128"/>
      <c r="ACE128"/>
      <c r="ACF128"/>
      <c r="ACG128"/>
      <c r="ACH128"/>
      <c r="ACI128"/>
      <c r="ACJ128"/>
      <c r="ACK128"/>
      <c r="ACL128"/>
      <c r="ACM128"/>
      <c r="ACN128"/>
      <c r="ACO128"/>
      <c r="ACP128"/>
      <c r="ACQ128"/>
      <c r="ACR128"/>
      <c r="ACS128"/>
      <c r="ACT128"/>
      <c r="ACU128"/>
      <c r="ACV128"/>
      <c r="ACW128"/>
      <c r="ACX128"/>
      <c r="ACY128"/>
      <c r="ACZ128"/>
      <c r="ADA128"/>
      <c r="ADB128"/>
      <c r="ADC128"/>
      <c r="ADD128"/>
      <c r="ADE128"/>
      <c r="ADF128"/>
      <c r="ADG128"/>
      <c r="ADH128"/>
      <c r="ADI128"/>
      <c r="ADJ128"/>
      <c r="ADK128"/>
      <c r="ADL128"/>
      <c r="ADM128"/>
      <c r="ADN128"/>
      <c r="ADO128"/>
      <c r="ADP128"/>
      <c r="ADQ128"/>
      <c r="ADR128"/>
      <c r="ADS128"/>
      <c r="ADT128"/>
      <c r="ADU128"/>
      <c r="ADV128"/>
      <c r="ADW128"/>
      <c r="ADX128"/>
      <c r="ADY128"/>
      <c r="ADZ128"/>
      <c r="AEA128"/>
      <c r="AEB128"/>
      <c r="AEC128"/>
      <c r="AED128"/>
      <c r="AEE128"/>
      <c r="AEF128"/>
      <c r="AEG128"/>
      <c r="AEH128"/>
      <c r="AEI128"/>
      <c r="AEJ128"/>
      <c r="AEK128"/>
      <c r="AEL128"/>
      <c r="AEM128"/>
      <c r="AEN128"/>
      <c r="AEO128"/>
      <c r="AEP128"/>
      <c r="AEQ128"/>
      <c r="AER128"/>
      <c r="AES128"/>
      <c r="AET128"/>
      <c r="AEU128"/>
      <c r="AEV128"/>
      <c r="AEW128"/>
      <c r="AEX128"/>
      <c r="AEY128"/>
      <c r="AEZ128"/>
      <c r="AFA128"/>
      <c r="AFB128"/>
      <c r="AFC128"/>
      <c r="AFD128"/>
      <c r="AFE128"/>
      <c r="AFF128"/>
      <c r="AFG128"/>
      <c r="AFH128"/>
      <c r="AFI128"/>
      <c r="AFJ128"/>
      <c r="AFK128"/>
      <c r="AFL128"/>
      <c r="AFM128"/>
      <c r="AFN128"/>
      <c r="AFO128"/>
      <c r="AFP128"/>
      <c r="AFQ128"/>
      <c r="AFR128"/>
      <c r="AFS128"/>
      <c r="AFT128"/>
      <c r="AFU128"/>
      <c r="AFV128"/>
      <c r="AFW128"/>
      <c r="AFX128"/>
      <c r="AFY128"/>
      <c r="AFZ128"/>
      <c r="AGA128"/>
      <c r="AGB128"/>
      <c r="AGC128"/>
      <c r="AGD128"/>
      <c r="AGE128"/>
      <c r="AGF128"/>
      <c r="AGG128"/>
      <c r="AGH128"/>
      <c r="AGI128"/>
      <c r="AGJ128"/>
      <c r="AGK128"/>
      <c r="AGL128"/>
      <c r="AGM128"/>
      <c r="AGN128"/>
      <c r="AGO128"/>
      <c r="AGP128"/>
      <c r="AGQ128"/>
      <c r="AGR128"/>
      <c r="AGS128"/>
      <c r="AGT128"/>
      <c r="AGU128"/>
      <c r="AGV128"/>
      <c r="AGW128"/>
      <c r="AGX128"/>
      <c r="AGY128"/>
      <c r="AGZ128"/>
      <c r="AHA128"/>
      <c r="AHB128"/>
      <c r="AHC128"/>
      <c r="AHD128"/>
      <c r="AHE128"/>
      <c r="AHF128"/>
      <c r="AHG128"/>
      <c r="AHH128"/>
      <c r="AHI128"/>
      <c r="AHJ128"/>
      <c r="AHK128"/>
      <c r="AHL128"/>
      <c r="AHM128"/>
      <c r="AHN128"/>
      <c r="AHO128"/>
      <c r="AHP128"/>
      <c r="AHQ128"/>
      <c r="AHR128"/>
      <c r="AHS128"/>
      <c r="AHT128"/>
      <c r="AHU128"/>
      <c r="AHV128"/>
      <c r="AHW128"/>
      <c r="AHX128"/>
      <c r="AHY128"/>
      <c r="AHZ128"/>
      <c r="AIA128"/>
      <c r="AIB128"/>
      <c r="AIC128"/>
      <c r="AID128"/>
      <c r="AIE128"/>
      <c r="AIF128"/>
      <c r="AIG128"/>
      <c r="AIH128"/>
      <c r="AII128"/>
      <c r="AIJ128"/>
      <c r="AIK128"/>
      <c r="AIL128"/>
      <c r="AIM128"/>
      <c r="AIN128"/>
      <c r="AIO128"/>
      <c r="AIP128"/>
      <c r="AIQ128"/>
      <c r="AIR128"/>
      <c r="AIS128"/>
      <c r="AIT128"/>
      <c r="AIU128"/>
      <c r="AIV128"/>
      <c r="AIW128"/>
      <c r="AIX128"/>
      <c r="AIY128"/>
      <c r="AIZ128"/>
      <c r="AJA128"/>
      <c r="AJB128"/>
      <c r="AJC128"/>
      <c r="AJD128"/>
      <c r="AJE128"/>
      <c r="AJF128"/>
      <c r="AJG128"/>
      <c r="AJH128"/>
      <c r="AJI128"/>
      <c r="AJJ128"/>
      <c r="AJK128"/>
      <c r="AJL128"/>
      <c r="AJM128"/>
      <c r="AJN128"/>
      <c r="AJO128"/>
      <c r="AJP128"/>
      <c r="AJQ128"/>
      <c r="AJR128"/>
      <c r="AJS128"/>
      <c r="AJT128"/>
      <c r="AJU128"/>
      <c r="AJV128"/>
      <c r="AJW128"/>
      <c r="AJX128"/>
      <c r="AJY128"/>
      <c r="AJZ128"/>
      <c r="AKA128"/>
      <c r="AKB128"/>
      <c r="AKC128"/>
      <c r="AKD128"/>
      <c r="AKE128"/>
      <c r="AKF128"/>
      <c r="AKG128"/>
      <c r="AKH128"/>
      <c r="AKI128"/>
      <c r="AKJ128"/>
      <c r="AKK128"/>
      <c r="AKL128"/>
      <c r="AKM128"/>
      <c r="AKN128"/>
      <c r="AKO128"/>
      <c r="AKP128"/>
      <c r="AKQ128"/>
      <c r="AKR128"/>
      <c r="AKS128"/>
      <c r="AKT128"/>
      <c r="AKU128"/>
      <c r="AKV128"/>
      <c r="AKW128"/>
      <c r="AKX128"/>
      <c r="AKY128"/>
      <c r="AKZ128"/>
      <c r="ALA128"/>
      <c r="ALB128"/>
      <c r="ALC128"/>
      <c r="ALD128"/>
      <c r="ALE128"/>
      <c r="ALF128"/>
      <c r="ALG128"/>
      <c r="ALH128"/>
      <c r="ALI128"/>
      <c r="ALJ128"/>
      <c r="ALK128"/>
      <c r="ALL128"/>
      <c r="ALM128"/>
      <c r="ALN128"/>
      <c r="ALO128"/>
      <c r="ALP128"/>
      <c r="ALQ128"/>
      <c r="ALR128"/>
      <c r="ALS128"/>
      <c r="ALT128"/>
      <c r="ALU128"/>
      <c r="ALV128"/>
      <c r="ALW128"/>
      <c r="ALX128"/>
      <c r="ALY128"/>
      <c r="ALZ128"/>
      <c r="AMA128"/>
      <c r="AMB128"/>
      <c r="AMC128"/>
      <c r="AMD128"/>
      <c r="AME128"/>
      <c r="AMF128"/>
      <c r="AMG128"/>
      <c r="AMH128"/>
      <c r="AMI128"/>
      <c r="AMJ128"/>
    </row>
    <row r="129" spans="1:1024" ht="11.25" customHeight="1" x14ac:dyDescent="0.2">
      <c r="A129"/>
      <c r="B129"/>
      <c r="C129"/>
      <c r="D129"/>
      <c r="E129"/>
      <c r="F129" s="94">
        <f>E128</f>
        <v>568.38120000000004</v>
      </c>
      <c r="G129" s="1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  <c r="IZ129"/>
      <c r="JA129"/>
      <c r="JB129"/>
      <c r="JC129"/>
      <c r="JD129"/>
      <c r="JE129"/>
      <c r="JF129"/>
      <c r="JG129"/>
      <c r="JH129"/>
      <c r="JI129"/>
      <c r="JJ129"/>
      <c r="JK129"/>
      <c r="JL129"/>
      <c r="JM129"/>
      <c r="JN129"/>
      <c r="JO129"/>
      <c r="JP129"/>
      <c r="JQ129"/>
      <c r="JR129"/>
      <c r="JS129"/>
      <c r="JT129"/>
      <c r="JU129"/>
      <c r="JV129"/>
      <c r="JW129"/>
      <c r="JX129"/>
      <c r="JY129"/>
      <c r="JZ129"/>
      <c r="KA129"/>
      <c r="KB129"/>
      <c r="KC129"/>
      <c r="KD129"/>
      <c r="KE129"/>
      <c r="KF129"/>
      <c r="KG129"/>
      <c r="KH129"/>
      <c r="KI129"/>
      <c r="KJ129"/>
      <c r="KK129"/>
      <c r="KL129"/>
      <c r="KM129"/>
      <c r="KN129"/>
      <c r="KO129"/>
      <c r="KP129"/>
      <c r="KQ129"/>
      <c r="KR129"/>
      <c r="KS129"/>
      <c r="KT129"/>
      <c r="KU129"/>
      <c r="KV129"/>
      <c r="KW129"/>
      <c r="KX129"/>
      <c r="KY129"/>
      <c r="KZ129"/>
      <c r="LA129"/>
      <c r="LB129"/>
      <c r="LC129"/>
      <c r="LD129"/>
      <c r="LE129"/>
      <c r="LF129"/>
      <c r="LG129"/>
      <c r="LH129"/>
      <c r="LI129"/>
      <c r="LJ129"/>
      <c r="LK129"/>
      <c r="LL129"/>
      <c r="LM129"/>
      <c r="LN129"/>
      <c r="LO129"/>
      <c r="LP129"/>
      <c r="LQ129"/>
      <c r="LR129"/>
      <c r="LS129"/>
      <c r="LT129"/>
      <c r="LU129"/>
      <c r="LV129"/>
      <c r="LW129"/>
      <c r="LX129"/>
      <c r="LY129"/>
      <c r="LZ129"/>
      <c r="MA129"/>
      <c r="MB129"/>
      <c r="MC129"/>
      <c r="MD129"/>
      <c r="ME129"/>
      <c r="MF129"/>
      <c r="MG129"/>
      <c r="MH129"/>
      <c r="MI129"/>
      <c r="MJ129"/>
      <c r="MK129"/>
      <c r="ML129"/>
      <c r="MM129"/>
      <c r="MN129"/>
      <c r="MO129"/>
      <c r="MP129"/>
      <c r="MQ129"/>
      <c r="MR129"/>
      <c r="MS129"/>
      <c r="MT129"/>
      <c r="MU129"/>
      <c r="MV129"/>
      <c r="MW129"/>
      <c r="MX129"/>
      <c r="MY129"/>
      <c r="MZ129"/>
      <c r="NA129"/>
      <c r="NB129"/>
      <c r="NC129"/>
      <c r="ND129"/>
      <c r="NE129"/>
      <c r="NF129"/>
      <c r="NG129"/>
      <c r="NH129"/>
      <c r="NI129"/>
      <c r="NJ129"/>
      <c r="NK129"/>
      <c r="NL129"/>
      <c r="NM129"/>
      <c r="NN129"/>
      <c r="NO129"/>
      <c r="NP129"/>
      <c r="NQ129"/>
      <c r="NR129"/>
      <c r="NS129"/>
      <c r="NT129"/>
      <c r="NU129"/>
      <c r="NV129"/>
      <c r="NW129"/>
      <c r="NX129"/>
      <c r="NY129"/>
      <c r="NZ129"/>
      <c r="OA129"/>
      <c r="OB129"/>
      <c r="OC129"/>
      <c r="OD129"/>
      <c r="OE129"/>
      <c r="OF129"/>
      <c r="OG129"/>
      <c r="OH129"/>
      <c r="OI129"/>
      <c r="OJ129"/>
      <c r="OK129"/>
      <c r="OL129"/>
      <c r="OM129"/>
      <c r="ON129"/>
      <c r="OO129"/>
      <c r="OP129"/>
      <c r="OQ129"/>
      <c r="OR129"/>
      <c r="OS129"/>
      <c r="OT129"/>
      <c r="OU129"/>
      <c r="OV129"/>
      <c r="OW129"/>
      <c r="OX129"/>
      <c r="OY129"/>
      <c r="OZ129"/>
      <c r="PA129"/>
      <c r="PB129"/>
      <c r="PC129"/>
      <c r="PD129"/>
      <c r="PE129"/>
      <c r="PF129"/>
      <c r="PG129"/>
      <c r="PH129"/>
      <c r="PI129"/>
      <c r="PJ129"/>
      <c r="PK129"/>
      <c r="PL129"/>
      <c r="PM129"/>
      <c r="PN129"/>
      <c r="PO129"/>
      <c r="PP129"/>
      <c r="PQ129"/>
      <c r="PR129"/>
      <c r="PS129"/>
      <c r="PT129"/>
      <c r="PU129"/>
      <c r="PV129"/>
      <c r="PW129"/>
      <c r="PX129"/>
      <c r="PY129"/>
      <c r="PZ129"/>
      <c r="QA129"/>
      <c r="QB129"/>
      <c r="QC129"/>
      <c r="QD129"/>
      <c r="QE129"/>
      <c r="QF129"/>
      <c r="QG129"/>
      <c r="QH129"/>
      <c r="QI129"/>
      <c r="QJ129"/>
      <c r="QK129"/>
      <c r="QL129"/>
      <c r="QM129"/>
      <c r="QN129"/>
      <c r="QO129"/>
      <c r="QP129"/>
      <c r="QQ129"/>
      <c r="QR129"/>
      <c r="QS129"/>
      <c r="QT129"/>
      <c r="QU129"/>
      <c r="QV129"/>
      <c r="QW129"/>
      <c r="QX129"/>
      <c r="QY129"/>
      <c r="QZ129"/>
      <c r="RA129"/>
      <c r="RB129"/>
      <c r="RC129"/>
      <c r="RD129"/>
      <c r="RE129"/>
      <c r="RF129"/>
      <c r="RG129"/>
      <c r="RH129"/>
      <c r="RI129"/>
      <c r="RJ129"/>
      <c r="RK129"/>
      <c r="RL129"/>
      <c r="RM129"/>
      <c r="RN129"/>
      <c r="RO129"/>
      <c r="RP129"/>
      <c r="RQ129"/>
      <c r="RR129"/>
      <c r="RS129"/>
      <c r="RT129"/>
      <c r="RU129"/>
      <c r="RV129"/>
      <c r="RW129"/>
      <c r="RX129"/>
      <c r="RY129"/>
      <c r="RZ129"/>
      <c r="SA129"/>
      <c r="SB129"/>
      <c r="SC129"/>
      <c r="SD129"/>
      <c r="SE129"/>
      <c r="SF129"/>
      <c r="SG129"/>
      <c r="SH129"/>
      <c r="SI129"/>
      <c r="SJ129"/>
      <c r="SK129"/>
      <c r="SL129"/>
      <c r="SM129"/>
      <c r="SN129"/>
      <c r="SO129"/>
      <c r="SP129"/>
      <c r="SQ129"/>
      <c r="SR129"/>
      <c r="SS129"/>
      <c r="ST129"/>
      <c r="SU129"/>
      <c r="SV129"/>
      <c r="SW129"/>
      <c r="SX129"/>
      <c r="SY129"/>
      <c r="SZ129"/>
      <c r="TA129"/>
      <c r="TB129"/>
      <c r="TC129"/>
      <c r="TD129"/>
      <c r="TE129"/>
      <c r="TF129"/>
      <c r="TG129"/>
      <c r="TH129"/>
      <c r="TI129"/>
      <c r="TJ129"/>
      <c r="TK129"/>
      <c r="TL129"/>
      <c r="TM129"/>
      <c r="TN129"/>
      <c r="TO129"/>
      <c r="TP129"/>
      <c r="TQ129"/>
      <c r="TR129"/>
      <c r="TS129"/>
      <c r="TT129"/>
      <c r="TU129"/>
      <c r="TV129"/>
      <c r="TW129"/>
      <c r="TX129"/>
      <c r="TY129"/>
      <c r="TZ129"/>
      <c r="UA129"/>
      <c r="UB129"/>
      <c r="UC129"/>
      <c r="UD129"/>
      <c r="UE129"/>
      <c r="UF129"/>
      <c r="UG129"/>
      <c r="UH129"/>
      <c r="UI129"/>
      <c r="UJ129"/>
      <c r="UK129"/>
      <c r="UL129"/>
      <c r="UM129"/>
      <c r="UN129"/>
      <c r="UO129"/>
      <c r="UP129"/>
      <c r="UQ129"/>
      <c r="UR129"/>
      <c r="US129"/>
      <c r="UT129"/>
      <c r="UU129"/>
      <c r="UV129"/>
      <c r="UW129"/>
      <c r="UX129"/>
      <c r="UY129"/>
      <c r="UZ129"/>
      <c r="VA129"/>
      <c r="VB129"/>
      <c r="VC129"/>
      <c r="VD129"/>
      <c r="VE129"/>
      <c r="VF129"/>
      <c r="VG129"/>
      <c r="VH129"/>
      <c r="VI129"/>
      <c r="VJ129"/>
      <c r="VK129"/>
      <c r="VL129"/>
      <c r="VM129"/>
      <c r="VN129"/>
      <c r="VO129"/>
      <c r="VP129"/>
      <c r="VQ129"/>
      <c r="VR129"/>
      <c r="VS129"/>
      <c r="VT129"/>
      <c r="VU129"/>
      <c r="VV129"/>
      <c r="VW129"/>
      <c r="VX129"/>
      <c r="VY129"/>
      <c r="VZ129"/>
      <c r="WA129"/>
      <c r="WB129"/>
      <c r="WC129"/>
      <c r="WD129"/>
      <c r="WE129"/>
      <c r="WF129"/>
      <c r="WG129"/>
      <c r="WH129"/>
      <c r="WI129"/>
      <c r="WJ129"/>
      <c r="WK129"/>
      <c r="WL129"/>
      <c r="WM129"/>
      <c r="WN129"/>
      <c r="WO129"/>
      <c r="WP129"/>
      <c r="WQ129"/>
      <c r="WR129"/>
      <c r="WS129"/>
      <c r="WT129"/>
      <c r="WU129"/>
      <c r="WV129"/>
      <c r="WW129"/>
      <c r="WX129"/>
      <c r="WY129"/>
      <c r="WZ129"/>
      <c r="XA129"/>
      <c r="XB129"/>
      <c r="XC129"/>
      <c r="XD129"/>
      <c r="XE129"/>
      <c r="XF129"/>
      <c r="XG129"/>
      <c r="XH129"/>
      <c r="XI129"/>
      <c r="XJ129"/>
      <c r="XK129"/>
      <c r="XL129"/>
      <c r="XM129"/>
      <c r="XN129"/>
      <c r="XO129"/>
      <c r="XP129"/>
      <c r="XQ129"/>
      <c r="XR129"/>
      <c r="XS129"/>
      <c r="XT129"/>
      <c r="XU129"/>
      <c r="XV129"/>
      <c r="XW129"/>
      <c r="XX129"/>
      <c r="XY129"/>
      <c r="XZ129"/>
      <c r="YA129"/>
      <c r="YB129"/>
      <c r="YC129"/>
      <c r="YD129"/>
      <c r="YE129"/>
      <c r="YF129"/>
      <c r="YG129"/>
      <c r="YH129"/>
      <c r="YI129"/>
      <c r="YJ129"/>
      <c r="YK129"/>
      <c r="YL129"/>
      <c r="YM129"/>
      <c r="YN129"/>
      <c r="YO129"/>
      <c r="YP129"/>
      <c r="YQ129"/>
      <c r="YR129"/>
      <c r="YS129"/>
      <c r="YT129"/>
      <c r="YU129"/>
      <c r="YV129"/>
      <c r="YW129"/>
      <c r="YX129"/>
      <c r="YY129"/>
      <c r="YZ129"/>
      <c r="ZA129"/>
      <c r="ZB129"/>
      <c r="ZC129"/>
      <c r="ZD129"/>
      <c r="ZE129"/>
      <c r="ZF129"/>
      <c r="ZG129"/>
      <c r="ZH129"/>
      <c r="ZI129"/>
      <c r="ZJ129"/>
      <c r="ZK129"/>
      <c r="ZL129"/>
      <c r="ZM129"/>
      <c r="ZN129"/>
      <c r="ZO129"/>
      <c r="ZP129"/>
      <c r="ZQ129"/>
      <c r="ZR129"/>
      <c r="ZS129"/>
      <c r="ZT129"/>
      <c r="ZU129"/>
      <c r="ZV129"/>
      <c r="ZW129"/>
      <c r="ZX129"/>
      <c r="ZY129"/>
      <c r="ZZ129"/>
      <c r="AAA129"/>
      <c r="AAB129"/>
      <c r="AAC129"/>
      <c r="AAD129"/>
      <c r="AAE129"/>
      <c r="AAF129"/>
      <c r="AAG129"/>
      <c r="AAH129"/>
      <c r="AAI129"/>
      <c r="AAJ129"/>
      <c r="AAK129"/>
      <c r="AAL129"/>
      <c r="AAM129"/>
      <c r="AAN129"/>
      <c r="AAO129"/>
      <c r="AAP129"/>
      <c r="AAQ129"/>
      <c r="AAR129"/>
      <c r="AAS129"/>
      <c r="AAT129"/>
      <c r="AAU129"/>
      <c r="AAV129"/>
      <c r="AAW129"/>
      <c r="AAX129"/>
      <c r="AAY129"/>
      <c r="AAZ129"/>
      <c r="ABA129"/>
      <c r="ABB129"/>
      <c r="ABC129"/>
      <c r="ABD129"/>
      <c r="ABE129"/>
      <c r="ABF129"/>
      <c r="ABG129"/>
      <c r="ABH129"/>
      <c r="ABI129"/>
      <c r="ABJ129"/>
      <c r="ABK129"/>
      <c r="ABL129"/>
      <c r="ABM129"/>
      <c r="ABN129"/>
      <c r="ABO129"/>
      <c r="ABP129"/>
      <c r="ABQ129"/>
      <c r="ABR129"/>
      <c r="ABS129"/>
      <c r="ABT129"/>
      <c r="ABU129"/>
      <c r="ABV129"/>
      <c r="ABW129"/>
      <c r="ABX129"/>
      <c r="ABY129"/>
      <c r="ABZ129"/>
      <c r="ACA129"/>
      <c r="ACB129"/>
      <c r="ACC129"/>
      <c r="ACD129"/>
      <c r="ACE129"/>
      <c r="ACF129"/>
      <c r="ACG129"/>
      <c r="ACH129"/>
      <c r="ACI129"/>
      <c r="ACJ129"/>
      <c r="ACK129"/>
      <c r="ACL129"/>
      <c r="ACM129"/>
      <c r="ACN129"/>
      <c r="ACO129"/>
      <c r="ACP129"/>
      <c r="ACQ129"/>
      <c r="ACR129"/>
      <c r="ACS129"/>
      <c r="ACT129"/>
      <c r="ACU129"/>
      <c r="ACV129"/>
      <c r="ACW129"/>
      <c r="ACX129"/>
      <c r="ACY129"/>
      <c r="ACZ129"/>
      <c r="ADA129"/>
      <c r="ADB129"/>
      <c r="ADC129"/>
      <c r="ADD129"/>
      <c r="ADE129"/>
      <c r="ADF129"/>
      <c r="ADG129"/>
      <c r="ADH129"/>
      <c r="ADI129"/>
      <c r="ADJ129"/>
      <c r="ADK129"/>
      <c r="ADL129"/>
      <c r="ADM129"/>
      <c r="ADN129"/>
      <c r="ADO129"/>
      <c r="ADP129"/>
      <c r="ADQ129"/>
      <c r="ADR129"/>
      <c r="ADS129"/>
      <c r="ADT129"/>
      <c r="ADU129"/>
      <c r="ADV129"/>
      <c r="ADW129"/>
      <c r="ADX129"/>
      <c r="ADY129"/>
      <c r="ADZ129"/>
      <c r="AEA129"/>
      <c r="AEB129"/>
      <c r="AEC129"/>
      <c r="AED129"/>
      <c r="AEE129"/>
      <c r="AEF129"/>
      <c r="AEG129"/>
      <c r="AEH129"/>
      <c r="AEI129"/>
      <c r="AEJ129"/>
      <c r="AEK129"/>
      <c r="AEL129"/>
      <c r="AEM129"/>
      <c r="AEN129"/>
      <c r="AEO129"/>
      <c r="AEP129"/>
      <c r="AEQ129"/>
      <c r="AER129"/>
      <c r="AES129"/>
      <c r="AET129"/>
      <c r="AEU129"/>
      <c r="AEV129"/>
      <c r="AEW129"/>
      <c r="AEX129"/>
      <c r="AEY129"/>
      <c r="AEZ129"/>
      <c r="AFA129"/>
      <c r="AFB129"/>
      <c r="AFC129"/>
      <c r="AFD129"/>
      <c r="AFE129"/>
      <c r="AFF129"/>
      <c r="AFG129"/>
      <c r="AFH129"/>
      <c r="AFI129"/>
      <c r="AFJ129"/>
      <c r="AFK129"/>
      <c r="AFL129"/>
      <c r="AFM129"/>
      <c r="AFN129"/>
      <c r="AFO129"/>
      <c r="AFP129"/>
      <c r="AFQ129"/>
      <c r="AFR129"/>
      <c r="AFS129"/>
      <c r="AFT129"/>
      <c r="AFU129"/>
      <c r="AFV129"/>
      <c r="AFW129"/>
      <c r="AFX129"/>
      <c r="AFY129"/>
      <c r="AFZ129"/>
      <c r="AGA129"/>
      <c r="AGB129"/>
      <c r="AGC129"/>
      <c r="AGD129"/>
      <c r="AGE129"/>
      <c r="AGF129"/>
      <c r="AGG129"/>
      <c r="AGH129"/>
      <c r="AGI129"/>
      <c r="AGJ129"/>
      <c r="AGK129"/>
      <c r="AGL129"/>
      <c r="AGM129"/>
      <c r="AGN129"/>
      <c r="AGO129"/>
      <c r="AGP129"/>
      <c r="AGQ129"/>
      <c r="AGR129"/>
      <c r="AGS129"/>
      <c r="AGT129"/>
      <c r="AGU129"/>
      <c r="AGV129"/>
      <c r="AGW129"/>
      <c r="AGX129"/>
      <c r="AGY129"/>
      <c r="AGZ129"/>
      <c r="AHA129"/>
      <c r="AHB129"/>
      <c r="AHC129"/>
      <c r="AHD129"/>
      <c r="AHE129"/>
      <c r="AHF129"/>
      <c r="AHG129"/>
      <c r="AHH129"/>
      <c r="AHI129"/>
      <c r="AHJ129"/>
      <c r="AHK129"/>
      <c r="AHL129"/>
      <c r="AHM129"/>
      <c r="AHN129"/>
      <c r="AHO129"/>
      <c r="AHP129"/>
      <c r="AHQ129"/>
      <c r="AHR129"/>
      <c r="AHS129"/>
      <c r="AHT129"/>
      <c r="AHU129"/>
      <c r="AHV129"/>
      <c r="AHW129"/>
      <c r="AHX129"/>
      <c r="AHY129"/>
      <c r="AHZ129"/>
      <c r="AIA129"/>
      <c r="AIB129"/>
      <c r="AIC129"/>
      <c r="AID129"/>
      <c r="AIE129"/>
      <c r="AIF129"/>
      <c r="AIG129"/>
      <c r="AIH129"/>
      <c r="AII129"/>
      <c r="AIJ129"/>
      <c r="AIK129"/>
      <c r="AIL129"/>
      <c r="AIM129"/>
      <c r="AIN129"/>
      <c r="AIO129"/>
      <c r="AIP129"/>
      <c r="AIQ129"/>
      <c r="AIR129"/>
      <c r="AIS129"/>
      <c r="AIT129"/>
      <c r="AIU129"/>
      <c r="AIV129"/>
      <c r="AIW129"/>
      <c r="AIX129"/>
      <c r="AIY129"/>
      <c r="AIZ129"/>
      <c r="AJA129"/>
      <c r="AJB129"/>
      <c r="AJC129"/>
      <c r="AJD129"/>
      <c r="AJE129"/>
      <c r="AJF129"/>
      <c r="AJG129"/>
      <c r="AJH129"/>
      <c r="AJI129"/>
      <c r="AJJ129"/>
      <c r="AJK129"/>
      <c r="AJL129"/>
      <c r="AJM129"/>
      <c r="AJN129"/>
      <c r="AJO129"/>
      <c r="AJP129"/>
      <c r="AJQ129"/>
      <c r="AJR129"/>
      <c r="AJS129"/>
      <c r="AJT129"/>
      <c r="AJU129"/>
      <c r="AJV129"/>
      <c r="AJW129"/>
      <c r="AJX129"/>
      <c r="AJY129"/>
      <c r="AJZ129"/>
      <c r="AKA129"/>
      <c r="AKB129"/>
      <c r="AKC129"/>
      <c r="AKD129"/>
      <c r="AKE129"/>
      <c r="AKF129"/>
      <c r="AKG129"/>
      <c r="AKH129"/>
      <c r="AKI129"/>
      <c r="AKJ129"/>
      <c r="AKK129"/>
      <c r="AKL129"/>
      <c r="AKM129"/>
      <c r="AKN129"/>
      <c r="AKO129"/>
      <c r="AKP129"/>
      <c r="AKQ129"/>
      <c r="AKR129"/>
      <c r="AKS129"/>
      <c r="AKT129"/>
      <c r="AKU129"/>
      <c r="AKV129"/>
      <c r="AKW129"/>
      <c r="AKX129"/>
      <c r="AKY129"/>
      <c r="AKZ129"/>
      <c r="ALA129"/>
      <c r="ALB129"/>
      <c r="ALC129"/>
      <c r="ALD129"/>
      <c r="ALE129"/>
      <c r="ALF129"/>
      <c r="ALG129"/>
      <c r="ALH129"/>
      <c r="ALI129"/>
      <c r="ALJ129"/>
      <c r="ALK129"/>
      <c r="ALL129"/>
      <c r="ALM129"/>
      <c r="ALN129"/>
      <c r="ALO129"/>
      <c r="ALP129"/>
      <c r="ALQ129"/>
      <c r="ALR129"/>
      <c r="ALS129"/>
      <c r="ALT129"/>
      <c r="ALU129"/>
      <c r="ALV129"/>
      <c r="ALW129"/>
      <c r="ALX129"/>
      <c r="ALY129"/>
      <c r="ALZ129"/>
      <c r="AMA129"/>
      <c r="AMB129"/>
      <c r="AMC129"/>
      <c r="AMD129"/>
      <c r="AME129"/>
      <c r="AMF129"/>
      <c r="AMG129"/>
      <c r="AMH129"/>
      <c r="AMI129"/>
      <c r="AMJ129"/>
    </row>
    <row r="130" spans="1:1024" x14ac:dyDescent="0.2">
      <c r="A130"/>
      <c r="B130"/>
      <c r="C130"/>
      <c r="D130"/>
      <c r="E130"/>
      <c r="F130"/>
      <c r="G130" s="1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  <c r="IZ130"/>
      <c r="JA130"/>
      <c r="JB130"/>
      <c r="JC130"/>
      <c r="JD130"/>
      <c r="JE130"/>
      <c r="JF130"/>
      <c r="JG130"/>
      <c r="JH130"/>
      <c r="JI130"/>
      <c r="JJ130"/>
      <c r="JK130"/>
      <c r="JL130"/>
      <c r="JM130"/>
      <c r="JN130"/>
      <c r="JO130"/>
      <c r="JP130"/>
      <c r="JQ130"/>
      <c r="JR130"/>
      <c r="JS130"/>
      <c r="JT130"/>
      <c r="JU130"/>
      <c r="JV130"/>
      <c r="JW130"/>
      <c r="JX130"/>
      <c r="JY130"/>
      <c r="JZ130"/>
      <c r="KA130"/>
      <c r="KB130"/>
      <c r="KC130"/>
      <c r="KD130"/>
      <c r="KE130"/>
      <c r="KF130"/>
      <c r="KG130"/>
      <c r="KH130"/>
      <c r="KI130"/>
      <c r="KJ130"/>
      <c r="KK130"/>
      <c r="KL130"/>
      <c r="KM130"/>
      <c r="KN130"/>
      <c r="KO130"/>
      <c r="KP130"/>
      <c r="KQ130"/>
      <c r="KR130"/>
      <c r="KS130"/>
      <c r="KT130"/>
      <c r="KU130"/>
      <c r="KV130"/>
      <c r="KW130"/>
      <c r="KX130"/>
      <c r="KY130"/>
      <c r="KZ130"/>
      <c r="LA130"/>
      <c r="LB130"/>
      <c r="LC130"/>
      <c r="LD130"/>
      <c r="LE130"/>
      <c r="LF130"/>
      <c r="LG130"/>
      <c r="LH130"/>
      <c r="LI130"/>
      <c r="LJ130"/>
      <c r="LK130"/>
      <c r="LL130"/>
      <c r="LM130"/>
      <c r="LN130"/>
      <c r="LO130"/>
      <c r="LP130"/>
      <c r="LQ130"/>
      <c r="LR130"/>
      <c r="LS130"/>
      <c r="LT130"/>
      <c r="LU130"/>
      <c r="LV130"/>
      <c r="LW130"/>
      <c r="LX130"/>
      <c r="LY130"/>
      <c r="LZ130"/>
      <c r="MA130"/>
      <c r="MB130"/>
      <c r="MC130"/>
      <c r="MD130"/>
      <c r="ME130"/>
      <c r="MF130"/>
      <c r="MG130"/>
      <c r="MH130"/>
      <c r="MI130"/>
      <c r="MJ130"/>
      <c r="MK130"/>
      <c r="ML130"/>
      <c r="MM130"/>
      <c r="MN130"/>
      <c r="MO130"/>
      <c r="MP130"/>
      <c r="MQ130"/>
      <c r="MR130"/>
      <c r="MS130"/>
      <c r="MT130"/>
      <c r="MU130"/>
      <c r="MV130"/>
      <c r="MW130"/>
      <c r="MX130"/>
      <c r="MY130"/>
      <c r="MZ130"/>
      <c r="NA130"/>
      <c r="NB130"/>
      <c r="NC130"/>
      <c r="ND130"/>
      <c r="NE130"/>
      <c r="NF130"/>
      <c r="NG130"/>
      <c r="NH130"/>
      <c r="NI130"/>
      <c r="NJ130"/>
      <c r="NK130"/>
      <c r="NL130"/>
      <c r="NM130"/>
      <c r="NN130"/>
      <c r="NO130"/>
      <c r="NP130"/>
      <c r="NQ130"/>
      <c r="NR130"/>
      <c r="NS130"/>
      <c r="NT130"/>
      <c r="NU130"/>
      <c r="NV130"/>
      <c r="NW130"/>
      <c r="NX130"/>
      <c r="NY130"/>
      <c r="NZ130"/>
      <c r="OA130"/>
      <c r="OB130"/>
      <c r="OC130"/>
      <c r="OD130"/>
      <c r="OE130"/>
      <c r="OF130"/>
      <c r="OG130"/>
      <c r="OH130"/>
      <c r="OI130"/>
      <c r="OJ130"/>
      <c r="OK130"/>
      <c r="OL130"/>
      <c r="OM130"/>
      <c r="ON130"/>
      <c r="OO130"/>
      <c r="OP130"/>
      <c r="OQ130"/>
      <c r="OR130"/>
      <c r="OS130"/>
      <c r="OT130"/>
      <c r="OU130"/>
      <c r="OV130"/>
      <c r="OW130"/>
      <c r="OX130"/>
      <c r="OY130"/>
      <c r="OZ130"/>
      <c r="PA130"/>
      <c r="PB130"/>
      <c r="PC130"/>
      <c r="PD130"/>
      <c r="PE130"/>
      <c r="PF130"/>
      <c r="PG130"/>
      <c r="PH130"/>
      <c r="PI130"/>
      <c r="PJ130"/>
      <c r="PK130"/>
      <c r="PL130"/>
      <c r="PM130"/>
      <c r="PN130"/>
      <c r="PO130"/>
      <c r="PP130"/>
      <c r="PQ130"/>
      <c r="PR130"/>
      <c r="PS130"/>
      <c r="PT130"/>
      <c r="PU130"/>
      <c r="PV130"/>
      <c r="PW130"/>
      <c r="PX130"/>
      <c r="PY130"/>
      <c r="PZ130"/>
      <c r="QA130"/>
      <c r="QB130"/>
      <c r="QC130"/>
      <c r="QD130"/>
      <c r="QE130"/>
      <c r="QF130"/>
      <c r="QG130"/>
      <c r="QH130"/>
      <c r="QI130"/>
      <c r="QJ130"/>
      <c r="QK130"/>
      <c r="QL130"/>
      <c r="QM130"/>
      <c r="QN130"/>
      <c r="QO130"/>
      <c r="QP130"/>
      <c r="QQ130"/>
      <c r="QR130"/>
      <c r="QS130"/>
      <c r="QT130"/>
      <c r="QU130"/>
      <c r="QV130"/>
      <c r="QW130"/>
      <c r="QX130"/>
      <c r="QY130"/>
      <c r="QZ130"/>
      <c r="RA130"/>
      <c r="RB130"/>
      <c r="RC130"/>
      <c r="RD130"/>
      <c r="RE130"/>
      <c r="RF130"/>
      <c r="RG130"/>
      <c r="RH130"/>
      <c r="RI130"/>
      <c r="RJ130"/>
      <c r="RK130"/>
      <c r="RL130"/>
      <c r="RM130"/>
      <c r="RN130"/>
      <c r="RO130"/>
      <c r="RP130"/>
      <c r="RQ130"/>
      <c r="RR130"/>
      <c r="RS130"/>
      <c r="RT130"/>
      <c r="RU130"/>
      <c r="RV130"/>
      <c r="RW130"/>
      <c r="RX130"/>
      <c r="RY130"/>
      <c r="RZ130"/>
      <c r="SA130"/>
      <c r="SB130"/>
      <c r="SC130"/>
      <c r="SD130"/>
      <c r="SE130"/>
      <c r="SF130"/>
      <c r="SG130"/>
      <c r="SH130"/>
      <c r="SI130"/>
      <c r="SJ130"/>
      <c r="SK130"/>
      <c r="SL130"/>
      <c r="SM130"/>
      <c r="SN130"/>
      <c r="SO130"/>
      <c r="SP130"/>
      <c r="SQ130"/>
      <c r="SR130"/>
      <c r="SS130"/>
      <c r="ST130"/>
      <c r="SU130"/>
      <c r="SV130"/>
      <c r="SW130"/>
      <c r="SX130"/>
      <c r="SY130"/>
      <c r="SZ130"/>
      <c r="TA130"/>
      <c r="TB130"/>
      <c r="TC130"/>
      <c r="TD130"/>
      <c r="TE130"/>
      <c r="TF130"/>
      <c r="TG130"/>
      <c r="TH130"/>
      <c r="TI130"/>
      <c r="TJ130"/>
      <c r="TK130"/>
      <c r="TL130"/>
      <c r="TM130"/>
      <c r="TN130"/>
      <c r="TO130"/>
      <c r="TP130"/>
      <c r="TQ130"/>
      <c r="TR130"/>
      <c r="TS130"/>
      <c r="TT130"/>
      <c r="TU130"/>
      <c r="TV130"/>
      <c r="TW130"/>
      <c r="TX130"/>
      <c r="TY130"/>
      <c r="TZ130"/>
      <c r="UA130"/>
      <c r="UB130"/>
      <c r="UC130"/>
      <c r="UD130"/>
      <c r="UE130"/>
      <c r="UF130"/>
      <c r="UG130"/>
      <c r="UH130"/>
      <c r="UI130"/>
      <c r="UJ130"/>
      <c r="UK130"/>
      <c r="UL130"/>
      <c r="UM130"/>
      <c r="UN130"/>
      <c r="UO130"/>
      <c r="UP130"/>
      <c r="UQ130"/>
      <c r="UR130"/>
      <c r="US130"/>
      <c r="UT130"/>
      <c r="UU130"/>
      <c r="UV130"/>
      <c r="UW130"/>
      <c r="UX130"/>
      <c r="UY130"/>
      <c r="UZ130"/>
      <c r="VA130"/>
      <c r="VB130"/>
      <c r="VC130"/>
      <c r="VD130"/>
      <c r="VE130"/>
      <c r="VF130"/>
      <c r="VG130"/>
      <c r="VH130"/>
      <c r="VI130"/>
      <c r="VJ130"/>
      <c r="VK130"/>
      <c r="VL130"/>
      <c r="VM130"/>
      <c r="VN130"/>
      <c r="VO130"/>
      <c r="VP130"/>
      <c r="VQ130"/>
      <c r="VR130"/>
      <c r="VS130"/>
      <c r="VT130"/>
      <c r="VU130"/>
      <c r="VV130"/>
      <c r="VW130"/>
      <c r="VX130"/>
      <c r="VY130"/>
      <c r="VZ130"/>
      <c r="WA130"/>
      <c r="WB130"/>
      <c r="WC130"/>
      <c r="WD130"/>
      <c r="WE130"/>
      <c r="WF130"/>
      <c r="WG130"/>
      <c r="WH130"/>
      <c r="WI130"/>
      <c r="WJ130"/>
      <c r="WK130"/>
      <c r="WL130"/>
      <c r="WM130"/>
      <c r="WN130"/>
      <c r="WO130"/>
      <c r="WP130"/>
      <c r="WQ130"/>
      <c r="WR130"/>
      <c r="WS130"/>
      <c r="WT130"/>
      <c r="WU130"/>
      <c r="WV130"/>
      <c r="WW130"/>
      <c r="WX130"/>
      <c r="WY130"/>
      <c r="WZ130"/>
      <c r="XA130"/>
      <c r="XB130"/>
      <c r="XC130"/>
      <c r="XD130"/>
      <c r="XE130"/>
      <c r="XF130"/>
      <c r="XG130"/>
      <c r="XH130"/>
      <c r="XI130"/>
      <c r="XJ130"/>
      <c r="XK130"/>
      <c r="XL130"/>
      <c r="XM130"/>
      <c r="XN130"/>
      <c r="XO130"/>
      <c r="XP130"/>
      <c r="XQ130"/>
      <c r="XR130"/>
      <c r="XS130"/>
      <c r="XT130"/>
      <c r="XU130"/>
      <c r="XV130"/>
      <c r="XW130"/>
      <c r="XX130"/>
      <c r="XY130"/>
      <c r="XZ130"/>
      <c r="YA130"/>
      <c r="YB130"/>
      <c r="YC130"/>
      <c r="YD130"/>
      <c r="YE130"/>
      <c r="YF130"/>
      <c r="YG130"/>
      <c r="YH130"/>
      <c r="YI130"/>
      <c r="YJ130"/>
      <c r="YK130"/>
      <c r="YL130"/>
      <c r="YM130"/>
      <c r="YN130"/>
      <c r="YO130"/>
      <c r="YP130"/>
      <c r="YQ130"/>
      <c r="YR130"/>
      <c r="YS130"/>
      <c r="YT130"/>
      <c r="YU130"/>
      <c r="YV130"/>
      <c r="YW130"/>
      <c r="YX130"/>
      <c r="YY130"/>
      <c r="YZ130"/>
      <c r="ZA130"/>
      <c r="ZB130"/>
      <c r="ZC130"/>
      <c r="ZD130"/>
      <c r="ZE130"/>
      <c r="ZF130"/>
      <c r="ZG130"/>
      <c r="ZH130"/>
      <c r="ZI130"/>
      <c r="ZJ130"/>
      <c r="ZK130"/>
      <c r="ZL130"/>
      <c r="ZM130"/>
      <c r="ZN130"/>
      <c r="ZO130"/>
      <c r="ZP130"/>
      <c r="ZQ130"/>
      <c r="ZR130"/>
      <c r="ZS130"/>
      <c r="ZT130"/>
      <c r="ZU130"/>
      <c r="ZV130"/>
      <c r="ZW130"/>
      <c r="ZX130"/>
      <c r="ZY130"/>
      <c r="ZZ130"/>
      <c r="AAA130"/>
      <c r="AAB130"/>
      <c r="AAC130"/>
      <c r="AAD130"/>
      <c r="AAE130"/>
      <c r="AAF130"/>
      <c r="AAG130"/>
      <c r="AAH130"/>
      <c r="AAI130"/>
      <c r="AAJ130"/>
      <c r="AAK130"/>
      <c r="AAL130"/>
      <c r="AAM130"/>
      <c r="AAN130"/>
      <c r="AAO130"/>
      <c r="AAP130"/>
      <c r="AAQ130"/>
      <c r="AAR130"/>
      <c r="AAS130"/>
      <c r="AAT130"/>
      <c r="AAU130"/>
      <c r="AAV130"/>
      <c r="AAW130"/>
      <c r="AAX130"/>
      <c r="AAY130"/>
      <c r="AAZ130"/>
      <c r="ABA130"/>
      <c r="ABB130"/>
      <c r="ABC130"/>
      <c r="ABD130"/>
      <c r="ABE130"/>
      <c r="ABF130"/>
      <c r="ABG130"/>
      <c r="ABH130"/>
      <c r="ABI130"/>
      <c r="ABJ130"/>
      <c r="ABK130"/>
      <c r="ABL130"/>
      <c r="ABM130"/>
      <c r="ABN130"/>
      <c r="ABO130"/>
      <c r="ABP130"/>
      <c r="ABQ130"/>
      <c r="ABR130"/>
      <c r="ABS130"/>
      <c r="ABT130"/>
      <c r="ABU130"/>
      <c r="ABV130"/>
      <c r="ABW130"/>
      <c r="ABX130"/>
      <c r="ABY130"/>
      <c r="ABZ130"/>
      <c r="ACA130"/>
      <c r="ACB130"/>
      <c r="ACC130"/>
      <c r="ACD130"/>
      <c r="ACE130"/>
      <c r="ACF130"/>
      <c r="ACG130"/>
      <c r="ACH130"/>
      <c r="ACI130"/>
      <c r="ACJ130"/>
      <c r="ACK130"/>
      <c r="ACL130"/>
      <c r="ACM130"/>
      <c r="ACN130"/>
      <c r="ACO130"/>
      <c r="ACP130"/>
      <c r="ACQ130"/>
      <c r="ACR130"/>
      <c r="ACS130"/>
      <c r="ACT130"/>
      <c r="ACU130"/>
      <c r="ACV130"/>
      <c r="ACW130"/>
      <c r="ACX130"/>
      <c r="ACY130"/>
      <c r="ACZ130"/>
      <c r="ADA130"/>
      <c r="ADB130"/>
      <c r="ADC130"/>
      <c r="ADD130"/>
      <c r="ADE130"/>
      <c r="ADF130"/>
      <c r="ADG130"/>
      <c r="ADH130"/>
      <c r="ADI130"/>
      <c r="ADJ130"/>
      <c r="ADK130"/>
      <c r="ADL130"/>
      <c r="ADM130"/>
      <c r="ADN130"/>
      <c r="ADO130"/>
      <c r="ADP130"/>
      <c r="ADQ130"/>
      <c r="ADR130"/>
      <c r="ADS130"/>
      <c r="ADT130"/>
      <c r="ADU130"/>
      <c r="ADV130"/>
      <c r="ADW130"/>
      <c r="ADX130"/>
      <c r="ADY130"/>
      <c r="ADZ130"/>
      <c r="AEA130"/>
      <c r="AEB130"/>
      <c r="AEC130"/>
      <c r="AED130"/>
      <c r="AEE130"/>
      <c r="AEF130"/>
      <c r="AEG130"/>
      <c r="AEH130"/>
      <c r="AEI130"/>
      <c r="AEJ130"/>
      <c r="AEK130"/>
      <c r="AEL130"/>
      <c r="AEM130"/>
      <c r="AEN130"/>
      <c r="AEO130"/>
      <c r="AEP130"/>
      <c r="AEQ130"/>
      <c r="AER130"/>
      <c r="AES130"/>
      <c r="AET130"/>
      <c r="AEU130"/>
      <c r="AEV130"/>
      <c r="AEW130"/>
      <c r="AEX130"/>
      <c r="AEY130"/>
      <c r="AEZ130"/>
      <c r="AFA130"/>
      <c r="AFB130"/>
      <c r="AFC130"/>
      <c r="AFD130"/>
      <c r="AFE130"/>
      <c r="AFF130"/>
      <c r="AFG130"/>
      <c r="AFH130"/>
      <c r="AFI130"/>
      <c r="AFJ130"/>
      <c r="AFK130"/>
      <c r="AFL130"/>
      <c r="AFM130"/>
      <c r="AFN130"/>
      <c r="AFO130"/>
      <c r="AFP130"/>
      <c r="AFQ130"/>
      <c r="AFR130"/>
      <c r="AFS130"/>
      <c r="AFT130"/>
      <c r="AFU130"/>
      <c r="AFV130"/>
      <c r="AFW130"/>
      <c r="AFX130"/>
      <c r="AFY130"/>
      <c r="AFZ130"/>
      <c r="AGA130"/>
      <c r="AGB130"/>
      <c r="AGC130"/>
      <c r="AGD130"/>
      <c r="AGE130"/>
      <c r="AGF130"/>
      <c r="AGG130"/>
      <c r="AGH130"/>
      <c r="AGI130"/>
      <c r="AGJ130"/>
      <c r="AGK130"/>
      <c r="AGL130"/>
      <c r="AGM130"/>
      <c r="AGN130"/>
      <c r="AGO130"/>
      <c r="AGP130"/>
      <c r="AGQ130"/>
      <c r="AGR130"/>
      <c r="AGS130"/>
      <c r="AGT130"/>
      <c r="AGU130"/>
      <c r="AGV130"/>
      <c r="AGW130"/>
      <c r="AGX130"/>
      <c r="AGY130"/>
      <c r="AGZ130"/>
      <c r="AHA130"/>
      <c r="AHB130"/>
      <c r="AHC130"/>
      <c r="AHD130"/>
      <c r="AHE130"/>
      <c r="AHF130"/>
      <c r="AHG130"/>
      <c r="AHH130"/>
      <c r="AHI130"/>
      <c r="AHJ130"/>
      <c r="AHK130"/>
      <c r="AHL130"/>
      <c r="AHM130"/>
      <c r="AHN130"/>
      <c r="AHO130"/>
      <c r="AHP130"/>
      <c r="AHQ130"/>
      <c r="AHR130"/>
      <c r="AHS130"/>
      <c r="AHT130"/>
      <c r="AHU130"/>
      <c r="AHV130"/>
      <c r="AHW130"/>
      <c r="AHX130"/>
      <c r="AHY130"/>
      <c r="AHZ130"/>
      <c r="AIA130"/>
      <c r="AIB130"/>
      <c r="AIC130"/>
      <c r="AID130"/>
      <c r="AIE130"/>
      <c r="AIF130"/>
      <c r="AIG130"/>
      <c r="AIH130"/>
      <c r="AII130"/>
      <c r="AIJ130"/>
      <c r="AIK130"/>
      <c r="AIL130"/>
      <c r="AIM130"/>
      <c r="AIN130"/>
      <c r="AIO130"/>
      <c r="AIP130"/>
      <c r="AIQ130"/>
      <c r="AIR130"/>
      <c r="AIS130"/>
      <c r="AIT130"/>
      <c r="AIU130"/>
      <c r="AIV130"/>
      <c r="AIW130"/>
      <c r="AIX130"/>
      <c r="AIY130"/>
      <c r="AIZ130"/>
      <c r="AJA130"/>
      <c r="AJB130"/>
      <c r="AJC130"/>
      <c r="AJD130"/>
      <c r="AJE130"/>
      <c r="AJF130"/>
      <c r="AJG130"/>
      <c r="AJH130"/>
      <c r="AJI130"/>
      <c r="AJJ130"/>
      <c r="AJK130"/>
      <c r="AJL130"/>
      <c r="AJM130"/>
      <c r="AJN130"/>
      <c r="AJO130"/>
      <c r="AJP130"/>
      <c r="AJQ130"/>
      <c r="AJR130"/>
      <c r="AJS130"/>
      <c r="AJT130"/>
      <c r="AJU130"/>
      <c r="AJV130"/>
      <c r="AJW130"/>
      <c r="AJX130"/>
      <c r="AJY130"/>
      <c r="AJZ130"/>
      <c r="AKA130"/>
      <c r="AKB130"/>
      <c r="AKC130"/>
      <c r="AKD130"/>
      <c r="AKE130"/>
      <c r="AKF130"/>
      <c r="AKG130"/>
      <c r="AKH130"/>
      <c r="AKI130"/>
      <c r="AKJ130"/>
      <c r="AKK130"/>
      <c r="AKL130"/>
      <c r="AKM130"/>
      <c r="AKN130"/>
      <c r="AKO130"/>
      <c r="AKP130"/>
      <c r="AKQ130"/>
      <c r="AKR130"/>
      <c r="AKS130"/>
      <c r="AKT130"/>
      <c r="AKU130"/>
      <c r="AKV130"/>
      <c r="AKW130"/>
      <c r="AKX130"/>
      <c r="AKY130"/>
      <c r="AKZ130"/>
      <c r="ALA130"/>
      <c r="ALB130"/>
      <c r="ALC130"/>
      <c r="ALD130"/>
      <c r="ALE130"/>
      <c r="ALF130"/>
      <c r="ALG130"/>
      <c r="ALH130"/>
      <c r="ALI130"/>
      <c r="ALJ130"/>
      <c r="ALK130"/>
      <c r="ALL130"/>
      <c r="ALM130"/>
      <c r="ALN130"/>
      <c r="ALO130"/>
      <c r="ALP130"/>
      <c r="ALQ130"/>
      <c r="ALR130"/>
      <c r="ALS130"/>
      <c r="ALT130"/>
      <c r="ALU130"/>
      <c r="ALV130"/>
      <c r="ALW130"/>
      <c r="ALX130"/>
      <c r="ALY130"/>
      <c r="ALZ130"/>
      <c r="AMA130"/>
      <c r="AMB130"/>
      <c r="AMC130"/>
      <c r="AMD130"/>
      <c r="AME130"/>
      <c r="AMF130"/>
      <c r="AMG130"/>
      <c r="AMH130"/>
      <c r="AMI130"/>
      <c r="AMJ130"/>
    </row>
    <row r="131" spans="1:1024" ht="11.25" customHeight="1" x14ac:dyDescent="0.2">
      <c r="A131"/>
      <c r="B131"/>
      <c r="C131"/>
      <c r="D131"/>
      <c r="E131"/>
      <c r="F131"/>
      <c r="G131" s="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  <c r="IZ131"/>
      <c r="JA131"/>
      <c r="JB131"/>
      <c r="JC131"/>
      <c r="JD131"/>
      <c r="JE131"/>
      <c r="JF131"/>
      <c r="JG131"/>
      <c r="JH131"/>
      <c r="JI131"/>
      <c r="JJ131"/>
      <c r="JK131"/>
      <c r="JL131"/>
      <c r="JM131"/>
      <c r="JN131"/>
      <c r="JO131"/>
      <c r="JP131"/>
      <c r="JQ131"/>
      <c r="JR131"/>
      <c r="JS131"/>
      <c r="JT131"/>
      <c r="JU131"/>
      <c r="JV131"/>
      <c r="JW131"/>
      <c r="JX131"/>
      <c r="JY131"/>
      <c r="JZ131"/>
      <c r="KA131"/>
      <c r="KB131"/>
      <c r="KC131"/>
      <c r="KD131"/>
      <c r="KE131"/>
      <c r="KF131"/>
      <c r="KG131"/>
      <c r="KH131"/>
      <c r="KI131"/>
      <c r="KJ131"/>
      <c r="KK131"/>
      <c r="KL131"/>
      <c r="KM131"/>
      <c r="KN131"/>
      <c r="KO131"/>
      <c r="KP131"/>
      <c r="KQ131"/>
      <c r="KR131"/>
      <c r="KS131"/>
      <c r="KT131"/>
      <c r="KU131"/>
      <c r="KV131"/>
      <c r="KW131"/>
      <c r="KX131"/>
      <c r="KY131"/>
      <c r="KZ131"/>
      <c r="LA131"/>
      <c r="LB131"/>
      <c r="LC131"/>
      <c r="LD131"/>
      <c r="LE131"/>
      <c r="LF131"/>
      <c r="LG131"/>
      <c r="LH131"/>
      <c r="LI131"/>
      <c r="LJ131"/>
      <c r="LK131"/>
      <c r="LL131"/>
      <c r="LM131"/>
      <c r="LN131"/>
      <c r="LO131"/>
      <c r="LP131"/>
      <c r="LQ131"/>
      <c r="LR131"/>
      <c r="LS131"/>
      <c r="LT131"/>
      <c r="LU131"/>
      <c r="LV131"/>
      <c r="LW131"/>
      <c r="LX131"/>
      <c r="LY131"/>
      <c r="LZ131"/>
      <c r="MA131"/>
      <c r="MB131"/>
      <c r="MC131"/>
      <c r="MD131"/>
      <c r="ME131"/>
      <c r="MF131"/>
      <c r="MG131"/>
      <c r="MH131"/>
      <c r="MI131"/>
      <c r="MJ131"/>
      <c r="MK131"/>
      <c r="ML131"/>
      <c r="MM131"/>
      <c r="MN131"/>
      <c r="MO131"/>
      <c r="MP131"/>
      <c r="MQ131"/>
      <c r="MR131"/>
      <c r="MS131"/>
      <c r="MT131"/>
      <c r="MU131"/>
      <c r="MV131"/>
      <c r="MW131"/>
      <c r="MX131"/>
      <c r="MY131"/>
      <c r="MZ131"/>
      <c r="NA131"/>
      <c r="NB131"/>
      <c r="NC131"/>
      <c r="ND131"/>
      <c r="NE131"/>
      <c r="NF131"/>
      <c r="NG131"/>
      <c r="NH131"/>
      <c r="NI131"/>
      <c r="NJ131"/>
      <c r="NK131"/>
      <c r="NL131"/>
      <c r="NM131"/>
      <c r="NN131"/>
      <c r="NO131"/>
      <c r="NP131"/>
      <c r="NQ131"/>
      <c r="NR131"/>
      <c r="NS131"/>
      <c r="NT131"/>
      <c r="NU131"/>
      <c r="NV131"/>
      <c r="NW131"/>
      <c r="NX131"/>
      <c r="NY131"/>
      <c r="NZ131"/>
      <c r="OA131"/>
      <c r="OB131"/>
      <c r="OC131"/>
      <c r="OD131"/>
      <c r="OE131"/>
      <c r="OF131"/>
      <c r="OG131"/>
      <c r="OH131"/>
      <c r="OI131"/>
      <c r="OJ131"/>
      <c r="OK131"/>
      <c r="OL131"/>
      <c r="OM131"/>
      <c r="ON131"/>
      <c r="OO131"/>
      <c r="OP131"/>
      <c r="OQ131"/>
      <c r="OR131"/>
      <c r="OS131"/>
      <c r="OT131"/>
      <c r="OU131"/>
      <c r="OV131"/>
      <c r="OW131"/>
      <c r="OX131"/>
      <c r="OY131"/>
      <c r="OZ131"/>
      <c r="PA131"/>
      <c r="PB131"/>
      <c r="PC131"/>
      <c r="PD131"/>
      <c r="PE131"/>
      <c r="PF131"/>
      <c r="PG131"/>
      <c r="PH131"/>
      <c r="PI131"/>
      <c r="PJ131"/>
      <c r="PK131"/>
      <c r="PL131"/>
      <c r="PM131"/>
      <c r="PN131"/>
      <c r="PO131"/>
      <c r="PP131"/>
      <c r="PQ131"/>
      <c r="PR131"/>
      <c r="PS131"/>
      <c r="PT131"/>
      <c r="PU131"/>
      <c r="PV131"/>
      <c r="PW131"/>
      <c r="PX131"/>
      <c r="PY131"/>
      <c r="PZ131"/>
      <c r="QA131"/>
      <c r="QB131"/>
      <c r="QC131"/>
      <c r="QD131"/>
      <c r="QE131"/>
      <c r="QF131"/>
      <c r="QG131"/>
      <c r="QH131"/>
      <c r="QI131"/>
      <c r="QJ131"/>
      <c r="QK131"/>
      <c r="QL131"/>
      <c r="QM131"/>
      <c r="QN131"/>
      <c r="QO131"/>
      <c r="QP131"/>
      <c r="QQ131"/>
      <c r="QR131"/>
      <c r="QS131"/>
      <c r="QT131"/>
      <c r="QU131"/>
      <c r="QV131"/>
      <c r="QW131"/>
      <c r="QX131"/>
      <c r="QY131"/>
      <c r="QZ131"/>
      <c r="RA131"/>
      <c r="RB131"/>
      <c r="RC131"/>
      <c r="RD131"/>
      <c r="RE131"/>
      <c r="RF131"/>
      <c r="RG131"/>
      <c r="RH131"/>
      <c r="RI131"/>
      <c r="RJ131"/>
      <c r="RK131"/>
      <c r="RL131"/>
      <c r="RM131"/>
      <c r="RN131"/>
      <c r="RO131"/>
      <c r="RP131"/>
      <c r="RQ131"/>
      <c r="RR131"/>
      <c r="RS131"/>
      <c r="RT131"/>
      <c r="RU131"/>
      <c r="RV131"/>
      <c r="RW131"/>
      <c r="RX131"/>
      <c r="RY131"/>
      <c r="RZ131"/>
      <c r="SA131"/>
      <c r="SB131"/>
      <c r="SC131"/>
      <c r="SD131"/>
      <c r="SE131"/>
      <c r="SF131"/>
      <c r="SG131"/>
      <c r="SH131"/>
      <c r="SI131"/>
      <c r="SJ131"/>
      <c r="SK131"/>
      <c r="SL131"/>
      <c r="SM131"/>
      <c r="SN131"/>
      <c r="SO131"/>
      <c r="SP131"/>
      <c r="SQ131"/>
      <c r="SR131"/>
      <c r="SS131"/>
      <c r="ST131"/>
      <c r="SU131"/>
      <c r="SV131"/>
      <c r="SW131"/>
      <c r="SX131"/>
      <c r="SY131"/>
      <c r="SZ131"/>
      <c r="TA131"/>
      <c r="TB131"/>
      <c r="TC131"/>
      <c r="TD131"/>
      <c r="TE131"/>
      <c r="TF131"/>
      <c r="TG131"/>
      <c r="TH131"/>
      <c r="TI131"/>
      <c r="TJ131"/>
      <c r="TK131"/>
      <c r="TL131"/>
      <c r="TM131"/>
      <c r="TN131"/>
      <c r="TO131"/>
      <c r="TP131"/>
      <c r="TQ131"/>
      <c r="TR131"/>
      <c r="TS131"/>
      <c r="TT131"/>
      <c r="TU131"/>
      <c r="TV131"/>
      <c r="TW131"/>
      <c r="TX131"/>
      <c r="TY131"/>
      <c r="TZ131"/>
      <c r="UA131"/>
      <c r="UB131"/>
      <c r="UC131"/>
      <c r="UD131"/>
      <c r="UE131"/>
      <c r="UF131"/>
      <c r="UG131"/>
      <c r="UH131"/>
      <c r="UI131"/>
      <c r="UJ131"/>
      <c r="UK131"/>
      <c r="UL131"/>
      <c r="UM131"/>
      <c r="UN131"/>
      <c r="UO131"/>
      <c r="UP131"/>
      <c r="UQ131"/>
      <c r="UR131"/>
      <c r="US131"/>
      <c r="UT131"/>
      <c r="UU131"/>
      <c r="UV131"/>
      <c r="UW131"/>
      <c r="UX131"/>
      <c r="UY131"/>
      <c r="UZ131"/>
      <c r="VA131"/>
      <c r="VB131"/>
      <c r="VC131"/>
      <c r="VD131"/>
      <c r="VE131"/>
      <c r="VF131"/>
      <c r="VG131"/>
      <c r="VH131"/>
      <c r="VI131"/>
      <c r="VJ131"/>
      <c r="VK131"/>
      <c r="VL131"/>
      <c r="VM131"/>
      <c r="VN131"/>
      <c r="VO131"/>
      <c r="VP131"/>
      <c r="VQ131"/>
      <c r="VR131"/>
      <c r="VS131"/>
      <c r="VT131"/>
      <c r="VU131"/>
      <c r="VV131"/>
      <c r="VW131"/>
      <c r="VX131"/>
      <c r="VY131"/>
      <c r="VZ131"/>
      <c r="WA131"/>
      <c r="WB131"/>
      <c r="WC131"/>
      <c r="WD131"/>
      <c r="WE131"/>
      <c r="WF131"/>
      <c r="WG131"/>
      <c r="WH131"/>
      <c r="WI131"/>
      <c r="WJ131"/>
      <c r="WK131"/>
      <c r="WL131"/>
      <c r="WM131"/>
      <c r="WN131"/>
      <c r="WO131"/>
      <c r="WP131"/>
      <c r="WQ131"/>
      <c r="WR131"/>
      <c r="WS131"/>
      <c r="WT131"/>
      <c r="WU131"/>
      <c r="WV131"/>
      <c r="WW131"/>
      <c r="WX131"/>
      <c r="WY131"/>
      <c r="WZ131"/>
      <c r="XA131"/>
      <c r="XB131"/>
      <c r="XC131"/>
      <c r="XD131"/>
      <c r="XE131"/>
      <c r="XF131"/>
      <c r="XG131"/>
      <c r="XH131"/>
      <c r="XI131"/>
      <c r="XJ131"/>
      <c r="XK131"/>
      <c r="XL131"/>
      <c r="XM131"/>
      <c r="XN131"/>
      <c r="XO131"/>
      <c r="XP131"/>
      <c r="XQ131"/>
      <c r="XR131"/>
      <c r="XS131"/>
      <c r="XT131"/>
      <c r="XU131"/>
      <c r="XV131"/>
      <c r="XW131"/>
      <c r="XX131"/>
      <c r="XY131"/>
      <c r="XZ131"/>
      <c r="YA131"/>
      <c r="YB131"/>
      <c r="YC131"/>
      <c r="YD131"/>
      <c r="YE131"/>
      <c r="YF131"/>
      <c r="YG131"/>
      <c r="YH131"/>
      <c r="YI131"/>
      <c r="YJ131"/>
      <c r="YK131"/>
      <c r="YL131"/>
      <c r="YM131"/>
      <c r="YN131"/>
      <c r="YO131"/>
      <c r="YP131"/>
      <c r="YQ131"/>
      <c r="YR131"/>
      <c r="YS131"/>
      <c r="YT131"/>
      <c r="YU131"/>
      <c r="YV131"/>
      <c r="YW131"/>
      <c r="YX131"/>
      <c r="YY131"/>
      <c r="YZ131"/>
      <c r="ZA131"/>
      <c r="ZB131"/>
      <c r="ZC131"/>
      <c r="ZD131"/>
      <c r="ZE131"/>
      <c r="ZF131"/>
      <c r="ZG131"/>
      <c r="ZH131"/>
      <c r="ZI131"/>
      <c r="ZJ131"/>
      <c r="ZK131"/>
      <c r="ZL131"/>
      <c r="ZM131"/>
      <c r="ZN131"/>
      <c r="ZO131"/>
      <c r="ZP131"/>
      <c r="ZQ131"/>
      <c r="ZR131"/>
      <c r="ZS131"/>
      <c r="ZT131"/>
      <c r="ZU131"/>
      <c r="ZV131"/>
      <c r="ZW131"/>
      <c r="ZX131"/>
      <c r="ZY131"/>
      <c r="ZZ131"/>
      <c r="AAA131"/>
      <c r="AAB131"/>
      <c r="AAC131"/>
      <c r="AAD131"/>
      <c r="AAE131"/>
      <c r="AAF131"/>
      <c r="AAG131"/>
      <c r="AAH131"/>
      <c r="AAI131"/>
      <c r="AAJ131"/>
      <c r="AAK131"/>
      <c r="AAL131"/>
      <c r="AAM131"/>
      <c r="AAN131"/>
      <c r="AAO131"/>
      <c r="AAP131"/>
      <c r="AAQ131"/>
      <c r="AAR131"/>
      <c r="AAS131"/>
      <c r="AAT131"/>
      <c r="AAU131"/>
      <c r="AAV131"/>
      <c r="AAW131"/>
      <c r="AAX131"/>
      <c r="AAY131"/>
      <c r="AAZ131"/>
      <c r="ABA131"/>
      <c r="ABB131"/>
      <c r="ABC131"/>
      <c r="ABD131"/>
      <c r="ABE131"/>
      <c r="ABF131"/>
      <c r="ABG131"/>
      <c r="ABH131"/>
      <c r="ABI131"/>
      <c r="ABJ131"/>
      <c r="ABK131"/>
      <c r="ABL131"/>
      <c r="ABM131"/>
      <c r="ABN131"/>
      <c r="ABO131"/>
      <c r="ABP131"/>
      <c r="ABQ131"/>
      <c r="ABR131"/>
      <c r="ABS131"/>
      <c r="ABT131"/>
      <c r="ABU131"/>
      <c r="ABV131"/>
      <c r="ABW131"/>
      <c r="ABX131"/>
      <c r="ABY131"/>
      <c r="ABZ131"/>
      <c r="ACA131"/>
      <c r="ACB131"/>
      <c r="ACC131"/>
      <c r="ACD131"/>
      <c r="ACE131"/>
      <c r="ACF131"/>
      <c r="ACG131"/>
      <c r="ACH131"/>
      <c r="ACI131"/>
      <c r="ACJ131"/>
      <c r="ACK131"/>
      <c r="ACL131"/>
      <c r="ACM131"/>
      <c r="ACN131"/>
      <c r="ACO131"/>
      <c r="ACP131"/>
      <c r="ACQ131"/>
      <c r="ACR131"/>
      <c r="ACS131"/>
      <c r="ACT131"/>
      <c r="ACU131"/>
      <c r="ACV131"/>
      <c r="ACW131"/>
      <c r="ACX131"/>
      <c r="ACY131"/>
      <c r="ACZ131"/>
      <c r="ADA131"/>
      <c r="ADB131"/>
      <c r="ADC131"/>
      <c r="ADD131"/>
      <c r="ADE131"/>
      <c r="ADF131"/>
      <c r="ADG131"/>
      <c r="ADH131"/>
      <c r="ADI131"/>
      <c r="ADJ131"/>
      <c r="ADK131"/>
      <c r="ADL131"/>
      <c r="ADM131"/>
      <c r="ADN131"/>
      <c r="ADO131"/>
      <c r="ADP131"/>
      <c r="ADQ131"/>
      <c r="ADR131"/>
      <c r="ADS131"/>
      <c r="ADT131"/>
      <c r="ADU131"/>
      <c r="ADV131"/>
      <c r="ADW131"/>
      <c r="ADX131"/>
      <c r="ADY131"/>
      <c r="ADZ131"/>
      <c r="AEA131"/>
      <c r="AEB131"/>
      <c r="AEC131"/>
      <c r="AED131"/>
      <c r="AEE131"/>
      <c r="AEF131"/>
      <c r="AEG131"/>
      <c r="AEH131"/>
      <c r="AEI131"/>
      <c r="AEJ131"/>
      <c r="AEK131"/>
      <c r="AEL131"/>
      <c r="AEM131"/>
      <c r="AEN131"/>
      <c r="AEO131"/>
      <c r="AEP131"/>
      <c r="AEQ131"/>
      <c r="AER131"/>
      <c r="AES131"/>
      <c r="AET131"/>
      <c r="AEU131"/>
      <c r="AEV131"/>
      <c r="AEW131"/>
      <c r="AEX131"/>
      <c r="AEY131"/>
      <c r="AEZ131"/>
      <c r="AFA131"/>
      <c r="AFB131"/>
      <c r="AFC131"/>
      <c r="AFD131"/>
      <c r="AFE131"/>
      <c r="AFF131"/>
      <c r="AFG131"/>
      <c r="AFH131"/>
      <c r="AFI131"/>
      <c r="AFJ131"/>
      <c r="AFK131"/>
      <c r="AFL131"/>
      <c r="AFM131"/>
      <c r="AFN131"/>
      <c r="AFO131"/>
      <c r="AFP131"/>
      <c r="AFQ131"/>
      <c r="AFR131"/>
      <c r="AFS131"/>
      <c r="AFT131"/>
      <c r="AFU131"/>
      <c r="AFV131"/>
      <c r="AFW131"/>
      <c r="AFX131"/>
      <c r="AFY131"/>
      <c r="AFZ131"/>
      <c r="AGA131"/>
      <c r="AGB131"/>
      <c r="AGC131"/>
      <c r="AGD131"/>
      <c r="AGE131"/>
      <c r="AGF131"/>
      <c r="AGG131"/>
      <c r="AGH131"/>
      <c r="AGI131"/>
      <c r="AGJ131"/>
      <c r="AGK131"/>
      <c r="AGL131"/>
      <c r="AGM131"/>
      <c r="AGN131"/>
      <c r="AGO131"/>
      <c r="AGP131"/>
      <c r="AGQ131"/>
      <c r="AGR131"/>
      <c r="AGS131"/>
      <c r="AGT131"/>
      <c r="AGU131"/>
      <c r="AGV131"/>
      <c r="AGW131"/>
      <c r="AGX131"/>
      <c r="AGY131"/>
      <c r="AGZ131"/>
      <c r="AHA131"/>
      <c r="AHB131"/>
      <c r="AHC131"/>
      <c r="AHD131"/>
      <c r="AHE131"/>
      <c r="AHF131"/>
      <c r="AHG131"/>
      <c r="AHH131"/>
      <c r="AHI131"/>
      <c r="AHJ131"/>
      <c r="AHK131"/>
      <c r="AHL131"/>
      <c r="AHM131"/>
      <c r="AHN131"/>
      <c r="AHO131"/>
      <c r="AHP131"/>
      <c r="AHQ131"/>
      <c r="AHR131"/>
      <c r="AHS131"/>
      <c r="AHT131"/>
      <c r="AHU131"/>
      <c r="AHV131"/>
      <c r="AHW131"/>
      <c r="AHX131"/>
      <c r="AHY131"/>
      <c r="AHZ131"/>
      <c r="AIA131"/>
      <c r="AIB131"/>
      <c r="AIC131"/>
      <c r="AID131"/>
      <c r="AIE131"/>
      <c r="AIF131"/>
      <c r="AIG131"/>
      <c r="AIH131"/>
      <c r="AII131"/>
      <c r="AIJ131"/>
      <c r="AIK131"/>
      <c r="AIL131"/>
      <c r="AIM131"/>
      <c r="AIN131"/>
      <c r="AIO131"/>
      <c r="AIP131"/>
      <c r="AIQ131"/>
      <c r="AIR131"/>
      <c r="AIS131"/>
      <c r="AIT131"/>
      <c r="AIU131"/>
      <c r="AIV131"/>
      <c r="AIW131"/>
      <c r="AIX131"/>
      <c r="AIY131"/>
      <c r="AIZ131"/>
      <c r="AJA131"/>
      <c r="AJB131"/>
      <c r="AJC131"/>
      <c r="AJD131"/>
      <c r="AJE131"/>
      <c r="AJF131"/>
      <c r="AJG131"/>
      <c r="AJH131"/>
      <c r="AJI131"/>
      <c r="AJJ131"/>
      <c r="AJK131"/>
      <c r="AJL131"/>
      <c r="AJM131"/>
      <c r="AJN131"/>
      <c r="AJO131"/>
      <c r="AJP131"/>
      <c r="AJQ131"/>
      <c r="AJR131"/>
      <c r="AJS131"/>
      <c r="AJT131"/>
      <c r="AJU131"/>
      <c r="AJV131"/>
      <c r="AJW131"/>
      <c r="AJX131"/>
      <c r="AJY131"/>
      <c r="AJZ131"/>
      <c r="AKA131"/>
      <c r="AKB131"/>
      <c r="AKC131"/>
      <c r="AKD131"/>
      <c r="AKE131"/>
      <c r="AKF131"/>
      <c r="AKG131"/>
      <c r="AKH131"/>
      <c r="AKI131"/>
      <c r="AKJ131"/>
      <c r="AKK131"/>
      <c r="AKL131"/>
      <c r="AKM131"/>
      <c r="AKN131"/>
      <c r="AKO131"/>
      <c r="AKP131"/>
      <c r="AKQ131"/>
      <c r="AKR131"/>
      <c r="AKS131"/>
      <c r="AKT131"/>
      <c r="AKU131"/>
      <c r="AKV131"/>
      <c r="AKW131"/>
      <c r="AKX131"/>
      <c r="AKY131"/>
      <c r="AKZ131"/>
      <c r="ALA131"/>
      <c r="ALB131"/>
      <c r="ALC131"/>
      <c r="ALD131"/>
      <c r="ALE131"/>
      <c r="ALF131"/>
      <c r="ALG131"/>
      <c r="ALH131"/>
      <c r="ALI131"/>
      <c r="ALJ131"/>
      <c r="ALK131"/>
      <c r="ALL131"/>
      <c r="ALM131"/>
      <c r="ALN131"/>
      <c r="ALO131"/>
      <c r="ALP131"/>
      <c r="ALQ131"/>
      <c r="ALR131"/>
      <c r="ALS131"/>
      <c r="ALT131"/>
      <c r="ALU131"/>
      <c r="ALV131"/>
      <c r="ALW131"/>
      <c r="ALX131"/>
      <c r="ALY131"/>
      <c r="ALZ131"/>
      <c r="AMA131"/>
      <c r="AMB131"/>
      <c r="AMC131"/>
      <c r="AMD131"/>
      <c r="AME131"/>
      <c r="AMF131"/>
      <c r="AMG131"/>
      <c r="AMH131"/>
      <c r="AMI131"/>
      <c r="AMJ131"/>
    </row>
    <row r="132" spans="1:1024" x14ac:dyDescent="0.2">
      <c r="A132" s="83" t="s">
        <v>204</v>
      </c>
      <c r="B132" s="84"/>
      <c r="C132" s="84"/>
      <c r="D132" s="34"/>
      <c r="E132" s="85"/>
      <c r="F132" s="94">
        <f>+SUM(F68:F131)</f>
        <v>4709.8702773124996</v>
      </c>
      <c r="G132" s="1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  <c r="IZ132"/>
      <c r="JA132"/>
      <c r="JB132"/>
      <c r="JC132"/>
      <c r="JD132"/>
      <c r="JE132"/>
      <c r="JF132"/>
      <c r="JG132"/>
      <c r="JH132"/>
      <c r="JI132"/>
      <c r="JJ132"/>
      <c r="JK132"/>
      <c r="JL132"/>
      <c r="JM132"/>
      <c r="JN132"/>
      <c r="JO132"/>
      <c r="JP132"/>
      <c r="JQ132"/>
      <c r="JR132"/>
      <c r="JS132"/>
      <c r="JT132"/>
      <c r="JU132"/>
      <c r="JV132"/>
      <c r="JW132"/>
      <c r="JX132"/>
      <c r="JY132"/>
      <c r="JZ132"/>
      <c r="KA132"/>
      <c r="KB132"/>
      <c r="KC132"/>
      <c r="KD132"/>
      <c r="KE132"/>
      <c r="KF132"/>
      <c r="KG132"/>
      <c r="KH132"/>
      <c r="KI132"/>
      <c r="KJ132"/>
      <c r="KK132"/>
      <c r="KL132"/>
      <c r="KM132"/>
      <c r="KN132"/>
      <c r="KO132"/>
      <c r="KP132"/>
      <c r="KQ132"/>
      <c r="KR132"/>
      <c r="KS132"/>
      <c r="KT132"/>
      <c r="KU132"/>
      <c r="KV132"/>
      <c r="KW132"/>
      <c r="KX132"/>
      <c r="KY132"/>
      <c r="KZ132"/>
      <c r="LA132"/>
      <c r="LB132"/>
      <c r="LC132"/>
      <c r="LD132"/>
      <c r="LE132"/>
      <c r="LF132"/>
      <c r="LG132"/>
      <c r="LH132"/>
      <c r="LI132"/>
      <c r="LJ132"/>
      <c r="LK132"/>
      <c r="LL132"/>
      <c r="LM132"/>
      <c r="LN132"/>
      <c r="LO132"/>
      <c r="LP132"/>
      <c r="LQ132"/>
      <c r="LR132"/>
      <c r="LS132"/>
      <c r="LT132"/>
      <c r="LU132"/>
      <c r="LV132"/>
      <c r="LW132"/>
      <c r="LX132"/>
      <c r="LY132"/>
      <c r="LZ132"/>
      <c r="MA132"/>
      <c r="MB132"/>
      <c r="MC132"/>
      <c r="MD132"/>
      <c r="ME132"/>
      <c r="MF132"/>
      <c r="MG132"/>
      <c r="MH132"/>
      <c r="MI132"/>
      <c r="MJ132"/>
      <c r="MK132"/>
      <c r="ML132"/>
      <c r="MM132"/>
      <c r="MN132"/>
      <c r="MO132"/>
      <c r="MP132"/>
      <c r="MQ132"/>
      <c r="MR132"/>
      <c r="MS132"/>
      <c r="MT132"/>
      <c r="MU132"/>
      <c r="MV132"/>
      <c r="MW132"/>
      <c r="MX132"/>
      <c r="MY132"/>
      <c r="MZ132"/>
      <c r="NA132"/>
      <c r="NB132"/>
      <c r="NC132"/>
      <c r="ND132"/>
      <c r="NE132"/>
      <c r="NF132"/>
      <c r="NG132"/>
      <c r="NH132"/>
      <c r="NI132"/>
      <c r="NJ132"/>
      <c r="NK132"/>
      <c r="NL132"/>
      <c r="NM132"/>
      <c r="NN132"/>
      <c r="NO132"/>
      <c r="NP132"/>
      <c r="NQ132"/>
      <c r="NR132"/>
      <c r="NS132"/>
      <c r="NT132"/>
      <c r="NU132"/>
      <c r="NV132"/>
      <c r="NW132"/>
      <c r="NX132"/>
      <c r="NY132"/>
      <c r="NZ132"/>
      <c r="OA132"/>
      <c r="OB132"/>
      <c r="OC132"/>
      <c r="OD132"/>
      <c r="OE132"/>
      <c r="OF132"/>
      <c r="OG132"/>
      <c r="OH132"/>
      <c r="OI132"/>
      <c r="OJ132"/>
      <c r="OK132"/>
      <c r="OL132"/>
      <c r="OM132"/>
      <c r="ON132"/>
      <c r="OO132"/>
      <c r="OP132"/>
      <c r="OQ132"/>
      <c r="OR132"/>
      <c r="OS132"/>
      <c r="OT132"/>
      <c r="OU132"/>
      <c r="OV132"/>
      <c r="OW132"/>
      <c r="OX132"/>
      <c r="OY132"/>
      <c r="OZ132"/>
      <c r="PA132"/>
      <c r="PB132"/>
      <c r="PC132"/>
      <c r="PD132"/>
      <c r="PE132"/>
      <c r="PF132"/>
      <c r="PG132"/>
      <c r="PH132"/>
      <c r="PI132"/>
      <c r="PJ132"/>
      <c r="PK132"/>
      <c r="PL132"/>
      <c r="PM132"/>
      <c r="PN132"/>
      <c r="PO132"/>
      <c r="PP132"/>
      <c r="PQ132"/>
      <c r="PR132"/>
      <c r="PS132"/>
      <c r="PT132"/>
      <c r="PU132"/>
      <c r="PV132"/>
      <c r="PW132"/>
      <c r="PX132"/>
      <c r="PY132"/>
      <c r="PZ132"/>
      <c r="QA132"/>
      <c r="QB132"/>
      <c r="QC132"/>
      <c r="QD132"/>
      <c r="QE132"/>
      <c r="QF132"/>
      <c r="QG132"/>
      <c r="QH132"/>
      <c r="QI132"/>
      <c r="QJ132"/>
      <c r="QK132"/>
      <c r="QL132"/>
      <c r="QM132"/>
      <c r="QN132"/>
      <c r="QO132"/>
      <c r="QP132"/>
      <c r="QQ132"/>
      <c r="QR132"/>
      <c r="QS132"/>
      <c r="QT132"/>
      <c r="QU132"/>
      <c r="QV132"/>
      <c r="QW132"/>
      <c r="QX132"/>
      <c r="QY132"/>
      <c r="QZ132"/>
      <c r="RA132"/>
      <c r="RB132"/>
      <c r="RC132"/>
      <c r="RD132"/>
      <c r="RE132"/>
      <c r="RF132"/>
      <c r="RG132"/>
      <c r="RH132"/>
      <c r="RI132"/>
      <c r="RJ132"/>
      <c r="RK132"/>
      <c r="RL132"/>
      <c r="RM132"/>
      <c r="RN132"/>
      <c r="RO132"/>
      <c r="RP132"/>
      <c r="RQ132"/>
      <c r="RR132"/>
      <c r="RS132"/>
      <c r="RT132"/>
      <c r="RU132"/>
      <c r="RV132"/>
      <c r="RW132"/>
      <c r="RX132"/>
      <c r="RY132"/>
      <c r="RZ132"/>
      <c r="SA132"/>
      <c r="SB132"/>
      <c r="SC132"/>
      <c r="SD132"/>
      <c r="SE132"/>
      <c r="SF132"/>
      <c r="SG132"/>
      <c r="SH132"/>
      <c r="SI132"/>
      <c r="SJ132"/>
      <c r="SK132"/>
      <c r="SL132"/>
      <c r="SM132"/>
      <c r="SN132"/>
      <c r="SO132"/>
      <c r="SP132"/>
      <c r="SQ132"/>
      <c r="SR132"/>
      <c r="SS132"/>
      <c r="ST132"/>
      <c r="SU132"/>
      <c r="SV132"/>
      <c r="SW132"/>
      <c r="SX132"/>
      <c r="SY132"/>
      <c r="SZ132"/>
      <c r="TA132"/>
      <c r="TB132"/>
      <c r="TC132"/>
      <c r="TD132"/>
      <c r="TE132"/>
      <c r="TF132"/>
      <c r="TG132"/>
      <c r="TH132"/>
      <c r="TI132"/>
      <c r="TJ132"/>
      <c r="TK132"/>
      <c r="TL132"/>
      <c r="TM132"/>
      <c r="TN132"/>
      <c r="TO132"/>
      <c r="TP132"/>
      <c r="TQ132"/>
      <c r="TR132"/>
      <c r="TS132"/>
      <c r="TT132"/>
      <c r="TU132"/>
      <c r="TV132"/>
      <c r="TW132"/>
      <c r="TX132"/>
      <c r="TY132"/>
      <c r="TZ132"/>
      <c r="UA132"/>
      <c r="UB132"/>
      <c r="UC132"/>
      <c r="UD132"/>
      <c r="UE132"/>
      <c r="UF132"/>
      <c r="UG132"/>
      <c r="UH132"/>
      <c r="UI132"/>
      <c r="UJ132"/>
      <c r="UK132"/>
      <c r="UL132"/>
      <c r="UM132"/>
      <c r="UN132"/>
      <c r="UO132"/>
      <c r="UP132"/>
      <c r="UQ132"/>
      <c r="UR132"/>
      <c r="US132"/>
      <c r="UT132"/>
      <c r="UU132"/>
      <c r="UV132"/>
      <c r="UW132"/>
      <c r="UX132"/>
      <c r="UY132"/>
      <c r="UZ132"/>
      <c r="VA132"/>
      <c r="VB132"/>
      <c r="VC132"/>
      <c r="VD132"/>
      <c r="VE132"/>
      <c r="VF132"/>
      <c r="VG132"/>
      <c r="VH132"/>
      <c r="VI132"/>
      <c r="VJ132"/>
      <c r="VK132"/>
      <c r="VL132"/>
      <c r="VM132"/>
      <c r="VN132"/>
      <c r="VO132"/>
      <c r="VP132"/>
      <c r="VQ132"/>
      <c r="VR132"/>
      <c r="VS132"/>
      <c r="VT132"/>
      <c r="VU132"/>
      <c r="VV132"/>
      <c r="VW132"/>
      <c r="VX132"/>
      <c r="VY132"/>
      <c r="VZ132"/>
      <c r="WA132"/>
      <c r="WB132"/>
      <c r="WC132"/>
      <c r="WD132"/>
      <c r="WE132"/>
      <c r="WF132"/>
      <c r="WG132"/>
      <c r="WH132"/>
      <c r="WI132"/>
      <c r="WJ132"/>
      <c r="WK132"/>
      <c r="WL132"/>
      <c r="WM132"/>
      <c r="WN132"/>
      <c r="WO132"/>
      <c r="WP132"/>
      <c r="WQ132"/>
      <c r="WR132"/>
      <c r="WS132"/>
      <c r="WT132"/>
      <c r="WU132"/>
      <c r="WV132"/>
      <c r="WW132"/>
      <c r="WX132"/>
      <c r="WY132"/>
      <c r="WZ132"/>
      <c r="XA132"/>
      <c r="XB132"/>
      <c r="XC132"/>
      <c r="XD132"/>
      <c r="XE132"/>
      <c r="XF132"/>
      <c r="XG132"/>
      <c r="XH132"/>
      <c r="XI132"/>
      <c r="XJ132"/>
      <c r="XK132"/>
      <c r="XL132"/>
      <c r="XM132"/>
      <c r="XN132"/>
      <c r="XO132"/>
      <c r="XP132"/>
      <c r="XQ132"/>
      <c r="XR132"/>
      <c r="XS132"/>
      <c r="XT132"/>
      <c r="XU132"/>
      <c r="XV132"/>
      <c r="XW132"/>
      <c r="XX132"/>
      <c r="XY132"/>
      <c r="XZ132"/>
      <c r="YA132"/>
      <c r="YB132"/>
      <c r="YC132"/>
      <c r="YD132"/>
      <c r="YE132"/>
      <c r="YF132"/>
      <c r="YG132"/>
      <c r="YH132"/>
      <c r="YI132"/>
      <c r="YJ132"/>
      <c r="YK132"/>
      <c r="YL132"/>
      <c r="YM132"/>
      <c r="YN132"/>
      <c r="YO132"/>
      <c r="YP132"/>
      <c r="YQ132"/>
      <c r="YR132"/>
      <c r="YS132"/>
      <c r="YT132"/>
      <c r="YU132"/>
      <c r="YV132"/>
      <c r="YW132"/>
      <c r="YX132"/>
      <c r="YY132"/>
      <c r="YZ132"/>
      <c r="ZA132"/>
      <c r="ZB132"/>
      <c r="ZC132"/>
      <c r="ZD132"/>
      <c r="ZE132"/>
      <c r="ZF132"/>
      <c r="ZG132"/>
      <c r="ZH132"/>
      <c r="ZI132"/>
      <c r="ZJ132"/>
      <c r="ZK132"/>
      <c r="ZL132"/>
      <c r="ZM132"/>
      <c r="ZN132"/>
      <c r="ZO132"/>
      <c r="ZP132"/>
      <c r="ZQ132"/>
      <c r="ZR132"/>
      <c r="ZS132"/>
      <c r="ZT132"/>
      <c r="ZU132"/>
      <c r="ZV132"/>
      <c r="ZW132"/>
      <c r="ZX132"/>
      <c r="ZY132"/>
      <c r="ZZ132"/>
      <c r="AAA132"/>
      <c r="AAB132"/>
      <c r="AAC132"/>
      <c r="AAD132"/>
      <c r="AAE132"/>
      <c r="AAF132"/>
      <c r="AAG132"/>
      <c r="AAH132"/>
      <c r="AAI132"/>
      <c r="AAJ132"/>
      <c r="AAK132"/>
      <c r="AAL132"/>
      <c r="AAM132"/>
      <c r="AAN132"/>
      <c r="AAO132"/>
      <c r="AAP132"/>
      <c r="AAQ132"/>
      <c r="AAR132"/>
      <c r="AAS132"/>
      <c r="AAT132"/>
      <c r="AAU132"/>
      <c r="AAV132"/>
      <c r="AAW132"/>
      <c r="AAX132"/>
      <c r="AAY132"/>
      <c r="AAZ132"/>
      <c r="ABA132"/>
      <c r="ABB132"/>
      <c r="ABC132"/>
      <c r="ABD132"/>
      <c r="ABE132"/>
      <c r="ABF132"/>
      <c r="ABG132"/>
      <c r="ABH132"/>
      <c r="ABI132"/>
      <c r="ABJ132"/>
      <c r="ABK132"/>
      <c r="ABL132"/>
      <c r="ABM132"/>
      <c r="ABN132"/>
      <c r="ABO132"/>
      <c r="ABP132"/>
      <c r="ABQ132"/>
      <c r="ABR132"/>
      <c r="ABS132"/>
      <c r="ABT132"/>
      <c r="ABU132"/>
      <c r="ABV132"/>
      <c r="ABW132"/>
      <c r="ABX132"/>
      <c r="ABY132"/>
      <c r="ABZ132"/>
      <c r="ACA132"/>
      <c r="ACB132"/>
      <c r="ACC132"/>
      <c r="ACD132"/>
      <c r="ACE132"/>
      <c r="ACF132"/>
      <c r="ACG132"/>
      <c r="ACH132"/>
      <c r="ACI132"/>
      <c r="ACJ132"/>
      <c r="ACK132"/>
      <c r="ACL132"/>
      <c r="ACM132"/>
      <c r="ACN132"/>
      <c r="ACO132"/>
      <c r="ACP132"/>
      <c r="ACQ132"/>
      <c r="ACR132"/>
      <c r="ACS132"/>
      <c r="ACT132"/>
      <c r="ACU132"/>
      <c r="ACV132"/>
      <c r="ACW132"/>
      <c r="ACX132"/>
      <c r="ACY132"/>
      <c r="ACZ132"/>
      <c r="ADA132"/>
      <c r="ADB132"/>
      <c r="ADC132"/>
      <c r="ADD132"/>
      <c r="ADE132"/>
      <c r="ADF132"/>
      <c r="ADG132"/>
      <c r="ADH132"/>
      <c r="ADI132"/>
      <c r="ADJ132"/>
      <c r="ADK132"/>
      <c r="ADL132"/>
      <c r="ADM132"/>
      <c r="ADN132"/>
      <c r="ADO132"/>
      <c r="ADP132"/>
      <c r="ADQ132"/>
      <c r="ADR132"/>
      <c r="ADS132"/>
      <c r="ADT132"/>
      <c r="ADU132"/>
      <c r="ADV132"/>
      <c r="ADW132"/>
      <c r="ADX132"/>
      <c r="ADY132"/>
      <c r="ADZ132"/>
      <c r="AEA132"/>
      <c r="AEB132"/>
      <c r="AEC132"/>
      <c r="AED132"/>
      <c r="AEE132"/>
      <c r="AEF132"/>
      <c r="AEG132"/>
      <c r="AEH132"/>
      <c r="AEI132"/>
      <c r="AEJ132"/>
      <c r="AEK132"/>
      <c r="AEL132"/>
      <c r="AEM132"/>
      <c r="AEN132"/>
      <c r="AEO132"/>
      <c r="AEP132"/>
      <c r="AEQ132"/>
      <c r="AER132"/>
      <c r="AES132"/>
      <c r="AET132"/>
      <c r="AEU132"/>
      <c r="AEV132"/>
      <c r="AEW132"/>
      <c r="AEX132"/>
      <c r="AEY132"/>
      <c r="AEZ132"/>
      <c r="AFA132"/>
      <c r="AFB132"/>
      <c r="AFC132"/>
      <c r="AFD132"/>
      <c r="AFE132"/>
      <c r="AFF132"/>
      <c r="AFG132"/>
      <c r="AFH132"/>
      <c r="AFI132"/>
      <c r="AFJ132"/>
      <c r="AFK132"/>
      <c r="AFL132"/>
      <c r="AFM132"/>
      <c r="AFN132"/>
      <c r="AFO132"/>
      <c r="AFP132"/>
      <c r="AFQ132"/>
      <c r="AFR132"/>
      <c r="AFS132"/>
      <c r="AFT132"/>
      <c r="AFU132"/>
      <c r="AFV132"/>
      <c r="AFW132"/>
      <c r="AFX132"/>
      <c r="AFY132"/>
      <c r="AFZ132"/>
      <c r="AGA132"/>
      <c r="AGB132"/>
      <c r="AGC132"/>
      <c r="AGD132"/>
      <c r="AGE132"/>
      <c r="AGF132"/>
      <c r="AGG132"/>
      <c r="AGH132"/>
      <c r="AGI132"/>
      <c r="AGJ132"/>
      <c r="AGK132"/>
      <c r="AGL132"/>
      <c r="AGM132"/>
      <c r="AGN132"/>
      <c r="AGO132"/>
      <c r="AGP132"/>
      <c r="AGQ132"/>
      <c r="AGR132"/>
      <c r="AGS132"/>
      <c r="AGT132"/>
      <c r="AGU132"/>
      <c r="AGV132"/>
      <c r="AGW132"/>
      <c r="AGX132"/>
      <c r="AGY132"/>
      <c r="AGZ132"/>
      <c r="AHA132"/>
      <c r="AHB132"/>
      <c r="AHC132"/>
      <c r="AHD132"/>
      <c r="AHE132"/>
      <c r="AHF132"/>
      <c r="AHG132"/>
      <c r="AHH132"/>
      <c r="AHI132"/>
      <c r="AHJ132"/>
      <c r="AHK132"/>
      <c r="AHL132"/>
      <c r="AHM132"/>
      <c r="AHN132"/>
      <c r="AHO132"/>
      <c r="AHP132"/>
      <c r="AHQ132"/>
      <c r="AHR132"/>
      <c r="AHS132"/>
      <c r="AHT132"/>
      <c r="AHU132"/>
      <c r="AHV132"/>
      <c r="AHW132"/>
      <c r="AHX132"/>
      <c r="AHY132"/>
      <c r="AHZ132"/>
      <c r="AIA132"/>
      <c r="AIB132"/>
      <c r="AIC132"/>
      <c r="AID132"/>
      <c r="AIE132"/>
      <c r="AIF132"/>
      <c r="AIG132"/>
      <c r="AIH132"/>
      <c r="AII132"/>
      <c r="AIJ132"/>
      <c r="AIK132"/>
      <c r="AIL132"/>
      <c r="AIM132"/>
      <c r="AIN132"/>
      <c r="AIO132"/>
      <c r="AIP132"/>
      <c r="AIQ132"/>
      <c r="AIR132"/>
      <c r="AIS132"/>
      <c r="AIT132"/>
      <c r="AIU132"/>
      <c r="AIV132"/>
      <c r="AIW132"/>
      <c r="AIX132"/>
      <c r="AIY132"/>
      <c r="AIZ132"/>
      <c r="AJA132"/>
      <c r="AJB132"/>
      <c r="AJC132"/>
      <c r="AJD132"/>
      <c r="AJE132"/>
      <c r="AJF132"/>
      <c r="AJG132"/>
      <c r="AJH132"/>
      <c r="AJI132"/>
      <c r="AJJ132"/>
      <c r="AJK132"/>
      <c r="AJL132"/>
      <c r="AJM132"/>
      <c r="AJN132"/>
      <c r="AJO132"/>
      <c r="AJP132"/>
      <c r="AJQ132"/>
      <c r="AJR132"/>
      <c r="AJS132"/>
      <c r="AJT132"/>
      <c r="AJU132"/>
      <c r="AJV132"/>
      <c r="AJW132"/>
      <c r="AJX132"/>
      <c r="AJY132"/>
      <c r="AJZ132"/>
      <c r="AKA132"/>
      <c r="AKB132"/>
      <c r="AKC132"/>
      <c r="AKD132"/>
      <c r="AKE132"/>
      <c r="AKF132"/>
      <c r="AKG132"/>
      <c r="AKH132"/>
      <c r="AKI132"/>
      <c r="AKJ132"/>
      <c r="AKK132"/>
      <c r="AKL132"/>
      <c r="AKM132"/>
      <c r="AKN132"/>
      <c r="AKO132"/>
      <c r="AKP132"/>
      <c r="AKQ132"/>
      <c r="AKR132"/>
      <c r="AKS132"/>
      <c r="AKT132"/>
      <c r="AKU132"/>
      <c r="AKV132"/>
      <c r="AKW132"/>
      <c r="AKX132"/>
      <c r="AKY132"/>
      <c r="AKZ132"/>
      <c r="ALA132"/>
      <c r="ALB132"/>
      <c r="ALC132"/>
      <c r="ALD132"/>
      <c r="ALE132"/>
      <c r="ALF132"/>
      <c r="ALG132"/>
      <c r="ALH132"/>
      <c r="ALI132"/>
      <c r="ALJ132"/>
      <c r="ALK132"/>
      <c r="ALL132"/>
      <c r="ALM132"/>
      <c r="ALN132"/>
      <c r="ALO132"/>
      <c r="ALP132"/>
      <c r="ALQ132"/>
      <c r="ALR132"/>
      <c r="ALS132"/>
      <c r="ALT132"/>
      <c r="ALU132"/>
      <c r="ALV132"/>
      <c r="ALW132"/>
      <c r="ALX132"/>
      <c r="ALY132"/>
      <c r="ALZ132"/>
      <c r="AMA132"/>
      <c r="AMB132"/>
      <c r="AMC132"/>
      <c r="AMD132"/>
      <c r="AME132"/>
      <c r="AMF132"/>
      <c r="AMG132"/>
      <c r="AMH132"/>
      <c r="AMI132"/>
      <c r="AMJ132"/>
    </row>
    <row r="133" spans="1:1024" ht="11.25" customHeight="1" x14ac:dyDescent="0.2">
      <c r="A133"/>
      <c r="B133"/>
      <c r="C133"/>
      <c r="D133"/>
      <c r="E133"/>
      <c r="F133"/>
      <c r="G133" s="1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  <c r="IZ133"/>
      <c r="JA133"/>
      <c r="JB133"/>
      <c r="JC133"/>
      <c r="JD133"/>
      <c r="JE133"/>
      <c r="JF133"/>
      <c r="JG133"/>
      <c r="JH133"/>
      <c r="JI133"/>
      <c r="JJ133"/>
      <c r="JK133"/>
      <c r="JL133"/>
      <c r="JM133"/>
      <c r="JN133"/>
      <c r="JO133"/>
      <c r="JP133"/>
      <c r="JQ133"/>
      <c r="JR133"/>
      <c r="JS133"/>
      <c r="JT133"/>
      <c r="JU133"/>
      <c r="JV133"/>
      <c r="JW133"/>
      <c r="JX133"/>
      <c r="JY133"/>
      <c r="JZ133"/>
      <c r="KA133"/>
      <c r="KB133"/>
      <c r="KC133"/>
      <c r="KD133"/>
      <c r="KE133"/>
      <c r="KF133"/>
      <c r="KG133"/>
      <c r="KH133"/>
      <c r="KI133"/>
      <c r="KJ133"/>
      <c r="KK133"/>
      <c r="KL133"/>
      <c r="KM133"/>
      <c r="KN133"/>
      <c r="KO133"/>
      <c r="KP133"/>
      <c r="KQ133"/>
      <c r="KR133"/>
      <c r="KS133"/>
      <c r="KT133"/>
      <c r="KU133"/>
      <c r="KV133"/>
      <c r="KW133"/>
      <c r="KX133"/>
      <c r="KY133"/>
      <c r="KZ133"/>
      <c r="LA133"/>
      <c r="LB133"/>
      <c r="LC133"/>
      <c r="LD133"/>
      <c r="LE133"/>
      <c r="LF133"/>
      <c r="LG133"/>
      <c r="LH133"/>
      <c r="LI133"/>
      <c r="LJ133"/>
      <c r="LK133"/>
      <c r="LL133"/>
      <c r="LM133"/>
      <c r="LN133"/>
      <c r="LO133"/>
      <c r="LP133"/>
      <c r="LQ133"/>
      <c r="LR133"/>
      <c r="LS133"/>
      <c r="LT133"/>
      <c r="LU133"/>
      <c r="LV133"/>
      <c r="LW133"/>
      <c r="LX133"/>
      <c r="LY133"/>
      <c r="LZ133"/>
      <c r="MA133"/>
      <c r="MB133"/>
      <c r="MC133"/>
      <c r="MD133"/>
      <c r="ME133"/>
      <c r="MF133"/>
      <c r="MG133"/>
      <c r="MH133"/>
      <c r="MI133"/>
      <c r="MJ133"/>
      <c r="MK133"/>
      <c r="ML133"/>
      <c r="MM133"/>
      <c r="MN133"/>
      <c r="MO133"/>
      <c r="MP133"/>
      <c r="MQ133"/>
      <c r="MR133"/>
      <c r="MS133"/>
      <c r="MT133"/>
      <c r="MU133"/>
      <c r="MV133"/>
      <c r="MW133"/>
      <c r="MX133"/>
      <c r="MY133"/>
      <c r="MZ133"/>
      <c r="NA133"/>
      <c r="NB133"/>
      <c r="NC133"/>
      <c r="ND133"/>
      <c r="NE133"/>
      <c r="NF133"/>
      <c r="NG133"/>
      <c r="NH133"/>
      <c r="NI133"/>
      <c r="NJ133"/>
      <c r="NK133"/>
      <c r="NL133"/>
      <c r="NM133"/>
      <c r="NN133"/>
      <c r="NO133"/>
      <c r="NP133"/>
      <c r="NQ133"/>
      <c r="NR133"/>
      <c r="NS133"/>
      <c r="NT133"/>
      <c r="NU133"/>
      <c r="NV133"/>
      <c r="NW133"/>
      <c r="NX133"/>
      <c r="NY133"/>
      <c r="NZ133"/>
      <c r="OA133"/>
      <c r="OB133"/>
      <c r="OC133"/>
      <c r="OD133"/>
      <c r="OE133"/>
      <c r="OF133"/>
      <c r="OG133"/>
      <c r="OH133"/>
      <c r="OI133"/>
      <c r="OJ133"/>
      <c r="OK133"/>
      <c r="OL133"/>
      <c r="OM133"/>
      <c r="ON133"/>
      <c r="OO133"/>
      <c r="OP133"/>
      <c r="OQ133"/>
      <c r="OR133"/>
      <c r="OS133"/>
      <c r="OT133"/>
      <c r="OU133"/>
      <c r="OV133"/>
      <c r="OW133"/>
      <c r="OX133"/>
      <c r="OY133"/>
      <c r="OZ133"/>
      <c r="PA133"/>
      <c r="PB133"/>
      <c r="PC133"/>
      <c r="PD133"/>
      <c r="PE133"/>
      <c r="PF133"/>
      <c r="PG133"/>
      <c r="PH133"/>
      <c r="PI133"/>
      <c r="PJ133"/>
      <c r="PK133"/>
      <c r="PL133"/>
      <c r="PM133"/>
      <c r="PN133"/>
      <c r="PO133"/>
      <c r="PP133"/>
      <c r="PQ133"/>
      <c r="PR133"/>
      <c r="PS133"/>
      <c r="PT133"/>
      <c r="PU133"/>
      <c r="PV133"/>
      <c r="PW133"/>
      <c r="PX133"/>
      <c r="PY133"/>
      <c r="PZ133"/>
      <c r="QA133"/>
      <c r="QB133"/>
      <c r="QC133"/>
      <c r="QD133"/>
      <c r="QE133"/>
      <c r="QF133"/>
      <c r="QG133"/>
      <c r="QH133"/>
      <c r="QI133"/>
      <c r="QJ133"/>
      <c r="QK133"/>
      <c r="QL133"/>
      <c r="QM133"/>
      <c r="QN133"/>
      <c r="QO133"/>
      <c r="QP133"/>
      <c r="QQ133"/>
      <c r="QR133"/>
      <c r="QS133"/>
      <c r="QT133"/>
      <c r="QU133"/>
      <c r="QV133"/>
      <c r="QW133"/>
      <c r="QX133"/>
      <c r="QY133"/>
      <c r="QZ133"/>
      <c r="RA133"/>
      <c r="RB133"/>
      <c r="RC133"/>
      <c r="RD133"/>
      <c r="RE133"/>
      <c r="RF133"/>
      <c r="RG133"/>
      <c r="RH133"/>
      <c r="RI133"/>
      <c r="RJ133"/>
      <c r="RK133"/>
      <c r="RL133"/>
      <c r="RM133"/>
      <c r="RN133"/>
      <c r="RO133"/>
      <c r="RP133"/>
      <c r="RQ133"/>
      <c r="RR133"/>
      <c r="RS133"/>
      <c r="RT133"/>
      <c r="RU133"/>
      <c r="RV133"/>
      <c r="RW133"/>
      <c r="RX133"/>
      <c r="RY133"/>
      <c r="RZ133"/>
      <c r="SA133"/>
      <c r="SB133"/>
      <c r="SC133"/>
      <c r="SD133"/>
      <c r="SE133"/>
      <c r="SF133"/>
      <c r="SG133"/>
      <c r="SH133"/>
      <c r="SI133"/>
      <c r="SJ133"/>
      <c r="SK133"/>
      <c r="SL133"/>
      <c r="SM133"/>
      <c r="SN133"/>
      <c r="SO133"/>
      <c r="SP133"/>
      <c r="SQ133"/>
      <c r="SR133"/>
      <c r="SS133"/>
      <c r="ST133"/>
      <c r="SU133"/>
      <c r="SV133"/>
      <c r="SW133"/>
      <c r="SX133"/>
      <c r="SY133"/>
      <c r="SZ133"/>
      <c r="TA133"/>
      <c r="TB133"/>
      <c r="TC133"/>
      <c r="TD133"/>
      <c r="TE133"/>
      <c r="TF133"/>
      <c r="TG133"/>
      <c r="TH133"/>
      <c r="TI133"/>
      <c r="TJ133"/>
      <c r="TK133"/>
      <c r="TL133"/>
      <c r="TM133"/>
      <c r="TN133"/>
      <c r="TO133"/>
      <c r="TP133"/>
      <c r="TQ133"/>
      <c r="TR133"/>
      <c r="TS133"/>
      <c r="TT133"/>
      <c r="TU133"/>
      <c r="TV133"/>
      <c r="TW133"/>
      <c r="TX133"/>
      <c r="TY133"/>
      <c r="TZ133"/>
      <c r="UA133"/>
      <c r="UB133"/>
      <c r="UC133"/>
      <c r="UD133"/>
      <c r="UE133"/>
      <c r="UF133"/>
      <c r="UG133"/>
      <c r="UH133"/>
      <c r="UI133"/>
      <c r="UJ133"/>
      <c r="UK133"/>
      <c r="UL133"/>
      <c r="UM133"/>
      <c r="UN133"/>
      <c r="UO133"/>
      <c r="UP133"/>
      <c r="UQ133"/>
      <c r="UR133"/>
      <c r="US133"/>
      <c r="UT133"/>
      <c r="UU133"/>
      <c r="UV133"/>
      <c r="UW133"/>
      <c r="UX133"/>
      <c r="UY133"/>
      <c r="UZ133"/>
      <c r="VA133"/>
      <c r="VB133"/>
      <c r="VC133"/>
      <c r="VD133"/>
      <c r="VE133"/>
      <c r="VF133"/>
      <c r="VG133"/>
      <c r="VH133"/>
      <c r="VI133"/>
      <c r="VJ133"/>
      <c r="VK133"/>
      <c r="VL133"/>
      <c r="VM133"/>
      <c r="VN133"/>
      <c r="VO133"/>
      <c r="VP133"/>
      <c r="VQ133"/>
      <c r="VR133"/>
      <c r="VS133"/>
      <c r="VT133"/>
      <c r="VU133"/>
      <c r="VV133"/>
      <c r="VW133"/>
      <c r="VX133"/>
      <c r="VY133"/>
      <c r="VZ133"/>
      <c r="WA133"/>
      <c r="WB133"/>
      <c r="WC133"/>
      <c r="WD133"/>
      <c r="WE133"/>
      <c r="WF133"/>
      <c r="WG133"/>
      <c r="WH133"/>
      <c r="WI133"/>
      <c r="WJ133"/>
      <c r="WK133"/>
      <c r="WL133"/>
      <c r="WM133"/>
      <c r="WN133"/>
      <c r="WO133"/>
      <c r="WP133"/>
      <c r="WQ133"/>
      <c r="WR133"/>
      <c r="WS133"/>
      <c r="WT133"/>
      <c r="WU133"/>
      <c r="WV133"/>
      <c r="WW133"/>
      <c r="WX133"/>
      <c r="WY133"/>
      <c r="WZ133"/>
      <c r="XA133"/>
      <c r="XB133"/>
      <c r="XC133"/>
      <c r="XD133"/>
      <c r="XE133"/>
      <c r="XF133"/>
      <c r="XG133"/>
      <c r="XH133"/>
      <c r="XI133"/>
      <c r="XJ133"/>
      <c r="XK133"/>
      <c r="XL133"/>
      <c r="XM133"/>
      <c r="XN133"/>
      <c r="XO133"/>
      <c r="XP133"/>
      <c r="XQ133"/>
      <c r="XR133"/>
      <c r="XS133"/>
      <c r="XT133"/>
      <c r="XU133"/>
      <c r="XV133"/>
      <c r="XW133"/>
      <c r="XX133"/>
      <c r="XY133"/>
      <c r="XZ133"/>
      <c r="YA133"/>
      <c r="YB133"/>
      <c r="YC133"/>
      <c r="YD133"/>
      <c r="YE133"/>
      <c r="YF133"/>
      <c r="YG133"/>
      <c r="YH133"/>
      <c r="YI133"/>
      <c r="YJ133"/>
      <c r="YK133"/>
      <c r="YL133"/>
      <c r="YM133"/>
      <c r="YN133"/>
      <c r="YO133"/>
      <c r="YP133"/>
      <c r="YQ133"/>
      <c r="YR133"/>
      <c r="YS133"/>
      <c r="YT133"/>
      <c r="YU133"/>
      <c r="YV133"/>
      <c r="YW133"/>
      <c r="YX133"/>
      <c r="YY133"/>
      <c r="YZ133"/>
      <c r="ZA133"/>
      <c r="ZB133"/>
      <c r="ZC133"/>
      <c r="ZD133"/>
      <c r="ZE133"/>
      <c r="ZF133"/>
      <c r="ZG133"/>
      <c r="ZH133"/>
      <c r="ZI133"/>
      <c r="ZJ133"/>
      <c r="ZK133"/>
      <c r="ZL133"/>
      <c r="ZM133"/>
      <c r="ZN133"/>
      <c r="ZO133"/>
      <c r="ZP133"/>
      <c r="ZQ133"/>
      <c r="ZR133"/>
      <c r="ZS133"/>
      <c r="ZT133"/>
      <c r="ZU133"/>
      <c r="ZV133"/>
      <c r="ZW133"/>
      <c r="ZX133"/>
      <c r="ZY133"/>
      <c r="ZZ133"/>
      <c r="AAA133"/>
      <c r="AAB133"/>
      <c r="AAC133"/>
      <c r="AAD133"/>
      <c r="AAE133"/>
      <c r="AAF133"/>
      <c r="AAG133"/>
      <c r="AAH133"/>
      <c r="AAI133"/>
      <c r="AAJ133"/>
      <c r="AAK133"/>
      <c r="AAL133"/>
      <c r="AAM133"/>
      <c r="AAN133"/>
      <c r="AAO133"/>
      <c r="AAP133"/>
      <c r="AAQ133"/>
      <c r="AAR133"/>
      <c r="AAS133"/>
      <c r="AAT133"/>
      <c r="AAU133"/>
      <c r="AAV133"/>
      <c r="AAW133"/>
      <c r="AAX133"/>
      <c r="AAY133"/>
      <c r="AAZ133"/>
      <c r="ABA133"/>
      <c r="ABB133"/>
      <c r="ABC133"/>
      <c r="ABD133"/>
      <c r="ABE133"/>
      <c r="ABF133"/>
      <c r="ABG133"/>
      <c r="ABH133"/>
      <c r="ABI133"/>
      <c r="ABJ133"/>
      <c r="ABK133"/>
      <c r="ABL133"/>
      <c r="ABM133"/>
      <c r="ABN133"/>
      <c r="ABO133"/>
      <c r="ABP133"/>
      <c r="ABQ133"/>
      <c r="ABR133"/>
      <c r="ABS133"/>
      <c r="ABT133"/>
      <c r="ABU133"/>
      <c r="ABV133"/>
      <c r="ABW133"/>
      <c r="ABX133"/>
      <c r="ABY133"/>
      <c r="ABZ133"/>
      <c r="ACA133"/>
      <c r="ACB133"/>
      <c r="ACC133"/>
      <c r="ACD133"/>
      <c r="ACE133"/>
      <c r="ACF133"/>
      <c r="ACG133"/>
      <c r="ACH133"/>
      <c r="ACI133"/>
      <c r="ACJ133"/>
      <c r="ACK133"/>
      <c r="ACL133"/>
      <c r="ACM133"/>
      <c r="ACN133"/>
      <c r="ACO133"/>
      <c r="ACP133"/>
      <c r="ACQ133"/>
      <c r="ACR133"/>
      <c r="ACS133"/>
      <c r="ACT133"/>
      <c r="ACU133"/>
      <c r="ACV133"/>
      <c r="ACW133"/>
      <c r="ACX133"/>
      <c r="ACY133"/>
      <c r="ACZ133"/>
      <c r="ADA133"/>
      <c r="ADB133"/>
      <c r="ADC133"/>
      <c r="ADD133"/>
      <c r="ADE133"/>
      <c r="ADF133"/>
      <c r="ADG133"/>
      <c r="ADH133"/>
      <c r="ADI133"/>
      <c r="ADJ133"/>
      <c r="ADK133"/>
      <c r="ADL133"/>
      <c r="ADM133"/>
      <c r="ADN133"/>
      <c r="ADO133"/>
      <c r="ADP133"/>
      <c r="ADQ133"/>
      <c r="ADR133"/>
      <c r="ADS133"/>
      <c r="ADT133"/>
      <c r="ADU133"/>
      <c r="ADV133"/>
      <c r="ADW133"/>
      <c r="ADX133"/>
      <c r="ADY133"/>
      <c r="ADZ133"/>
      <c r="AEA133"/>
      <c r="AEB133"/>
      <c r="AEC133"/>
      <c r="AED133"/>
      <c r="AEE133"/>
      <c r="AEF133"/>
      <c r="AEG133"/>
      <c r="AEH133"/>
      <c r="AEI133"/>
      <c r="AEJ133"/>
      <c r="AEK133"/>
      <c r="AEL133"/>
      <c r="AEM133"/>
      <c r="AEN133"/>
      <c r="AEO133"/>
      <c r="AEP133"/>
      <c r="AEQ133"/>
      <c r="AER133"/>
      <c r="AES133"/>
      <c r="AET133"/>
      <c r="AEU133"/>
      <c r="AEV133"/>
      <c r="AEW133"/>
      <c r="AEX133"/>
      <c r="AEY133"/>
      <c r="AEZ133"/>
      <c r="AFA133"/>
      <c r="AFB133"/>
      <c r="AFC133"/>
      <c r="AFD133"/>
      <c r="AFE133"/>
      <c r="AFF133"/>
      <c r="AFG133"/>
      <c r="AFH133"/>
      <c r="AFI133"/>
      <c r="AFJ133"/>
      <c r="AFK133"/>
      <c r="AFL133"/>
      <c r="AFM133"/>
      <c r="AFN133"/>
      <c r="AFO133"/>
      <c r="AFP133"/>
      <c r="AFQ133"/>
      <c r="AFR133"/>
      <c r="AFS133"/>
      <c r="AFT133"/>
      <c r="AFU133"/>
      <c r="AFV133"/>
      <c r="AFW133"/>
      <c r="AFX133"/>
      <c r="AFY133"/>
      <c r="AFZ133"/>
      <c r="AGA133"/>
      <c r="AGB133"/>
      <c r="AGC133"/>
      <c r="AGD133"/>
      <c r="AGE133"/>
      <c r="AGF133"/>
      <c r="AGG133"/>
      <c r="AGH133"/>
      <c r="AGI133"/>
      <c r="AGJ133"/>
      <c r="AGK133"/>
      <c r="AGL133"/>
      <c r="AGM133"/>
      <c r="AGN133"/>
      <c r="AGO133"/>
      <c r="AGP133"/>
      <c r="AGQ133"/>
      <c r="AGR133"/>
      <c r="AGS133"/>
      <c r="AGT133"/>
      <c r="AGU133"/>
      <c r="AGV133"/>
      <c r="AGW133"/>
      <c r="AGX133"/>
      <c r="AGY133"/>
      <c r="AGZ133"/>
      <c r="AHA133"/>
      <c r="AHB133"/>
      <c r="AHC133"/>
      <c r="AHD133"/>
      <c r="AHE133"/>
      <c r="AHF133"/>
      <c r="AHG133"/>
      <c r="AHH133"/>
      <c r="AHI133"/>
      <c r="AHJ133"/>
      <c r="AHK133"/>
      <c r="AHL133"/>
      <c r="AHM133"/>
      <c r="AHN133"/>
      <c r="AHO133"/>
      <c r="AHP133"/>
      <c r="AHQ133"/>
      <c r="AHR133"/>
      <c r="AHS133"/>
      <c r="AHT133"/>
      <c r="AHU133"/>
      <c r="AHV133"/>
      <c r="AHW133"/>
      <c r="AHX133"/>
      <c r="AHY133"/>
      <c r="AHZ133"/>
      <c r="AIA133"/>
      <c r="AIB133"/>
      <c r="AIC133"/>
      <c r="AID133"/>
      <c r="AIE133"/>
      <c r="AIF133"/>
      <c r="AIG133"/>
      <c r="AIH133"/>
      <c r="AII133"/>
      <c r="AIJ133"/>
      <c r="AIK133"/>
      <c r="AIL133"/>
      <c r="AIM133"/>
      <c r="AIN133"/>
      <c r="AIO133"/>
      <c r="AIP133"/>
      <c r="AIQ133"/>
      <c r="AIR133"/>
      <c r="AIS133"/>
      <c r="AIT133"/>
      <c r="AIU133"/>
      <c r="AIV133"/>
      <c r="AIW133"/>
      <c r="AIX133"/>
      <c r="AIY133"/>
      <c r="AIZ133"/>
      <c r="AJA133"/>
      <c r="AJB133"/>
      <c r="AJC133"/>
      <c r="AJD133"/>
      <c r="AJE133"/>
      <c r="AJF133"/>
      <c r="AJG133"/>
      <c r="AJH133"/>
      <c r="AJI133"/>
      <c r="AJJ133"/>
      <c r="AJK133"/>
      <c r="AJL133"/>
      <c r="AJM133"/>
      <c r="AJN133"/>
      <c r="AJO133"/>
      <c r="AJP133"/>
      <c r="AJQ133"/>
      <c r="AJR133"/>
      <c r="AJS133"/>
      <c r="AJT133"/>
      <c r="AJU133"/>
      <c r="AJV133"/>
      <c r="AJW133"/>
      <c r="AJX133"/>
      <c r="AJY133"/>
      <c r="AJZ133"/>
      <c r="AKA133"/>
      <c r="AKB133"/>
      <c r="AKC133"/>
      <c r="AKD133"/>
      <c r="AKE133"/>
      <c r="AKF133"/>
      <c r="AKG133"/>
      <c r="AKH133"/>
      <c r="AKI133"/>
      <c r="AKJ133"/>
      <c r="AKK133"/>
      <c r="AKL133"/>
      <c r="AKM133"/>
      <c r="AKN133"/>
      <c r="AKO133"/>
      <c r="AKP133"/>
      <c r="AKQ133"/>
      <c r="AKR133"/>
      <c r="AKS133"/>
      <c r="AKT133"/>
      <c r="AKU133"/>
      <c r="AKV133"/>
      <c r="AKW133"/>
      <c r="AKX133"/>
      <c r="AKY133"/>
      <c r="AKZ133"/>
      <c r="ALA133"/>
      <c r="ALB133"/>
      <c r="ALC133"/>
      <c r="ALD133"/>
      <c r="ALE133"/>
      <c r="ALF133"/>
      <c r="ALG133"/>
      <c r="ALH133"/>
      <c r="ALI133"/>
      <c r="ALJ133"/>
      <c r="ALK133"/>
      <c r="ALL133"/>
      <c r="ALM133"/>
      <c r="ALN133"/>
      <c r="ALO133"/>
      <c r="ALP133"/>
      <c r="ALQ133"/>
      <c r="ALR133"/>
      <c r="ALS133"/>
      <c r="ALT133"/>
      <c r="ALU133"/>
      <c r="ALV133"/>
      <c r="ALW133"/>
      <c r="ALX133"/>
      <c r="ALY133"/>
      <c r="ALZ133"/>
      <c r="AMA133"/>
      <c r="AMB133"/>
      <c r="AMC133"/>
      <c r="AMD133"/>
      <c r="AME133"/>
      <c r="AMF133"/>
      <c r="AMG133"/>
      <c r="AMH133"/>
      <c r="AMI133"/>
      <c r="AMJ133"/>
    </row>
    <row r="134" spans="1:1024" ht="11.25" customHeight="1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  <c r="IZ134"/>
      <c r="JA134"/>
      <c r="JB134"/>
      <c r="JC134"/>
      <c r="JD134"/>
      <c r="JE134"/>
      <c r="JF134"/>
      <c r="JG134"/>
      <c r="JH134"/>
      <c r="JI134"/>
      <c r="JJ134"/>
      <c r="JK134"/>
      <c r="JL134"/>
      <c r="JM134"/>
      <c r="JN134"/>
      <c r="JO134"/>
      <c r="JP134"/>
      <c r="JQ134"/>
      <c r="JR134"/>
      <c r="JS134"/>
      <c r="JT134"/>
      <c r="JU134"/>
      <c r="JV134"/>
      <c r="JW134"/>
      <c r="JX134"/>
      <c r="JY134"/>
      <c r="JZ134"/>
      <c r="KA134"/>
      <c r="KB134"/>
      <c r="KC134"/>
      <c r="KD134"/>
      <c r="KE134"/>
      <c r="KF134"/>
      <c r="KG134"/>
      <c r="KH134"/>
      <c r="KI134"/>
      <c r="KJ134"/>
      <c r="KK134"/>
      <c r="KL134"/>
      <c r="KM134"/>
      <c r="KN134"/>
      <c r="KO134"/>
      <c r="KP134"/>
      <c r="KQ134"/>
      <c r="KR134"/>
      <c r="KS134"/>
      <c r="KT134"/>
      <c r="KU134"/>
      <c r="KV134"/>
      <c r="KW134"/>
      <c r="KX134"/>
      <c r="KY134"/>
      <c r="KZ134"/>
      <c r="LA134"/>
      <c r="LB134"/>
      <c r="LC134"/>
      <c r="LD134"/>
      <c r="LE134"/>
      <c r="LF134"/>
      <c r="LG134"/>
      <c r="LH134"/>
      <c r="LI134"/>
      <c r="LJ134"/>
      <c r="LK134"/>
      <c r="LL134"/>
      <c r="LM134"/>
      <c r="LN134"/>
      <c r="LO134"/>
      <c r="LP134"/>
      <c r="LQ134"/>
      <c r="LR134"/>
      <c r="LS134"/>
      <c r="LT134"/>
      <c r="LU134"/>
      <c r="LV134"/>
      <c r="LW134"/>
      <c r="LX134"/>
      <c r="LY134"/>
      <c r="LZ134"/>
      <c r="MA134"/>
      <c r="MB134"/>
      <c r="MC134"/>
      <c r="MD134"/>
      <c r="ME134"/>
      <c r="MF134"/>
      <c r="MG134"/>
      <c r="MH134"/>
      <c r="MI134"/>
      <c r="MJ134"/>
      <c r="MK134"/>
      <c r="ML134"/>
      <c r="MM134"/>
      <c r="MN134"/>
      <c r="MO134"/>
      <c r="MP134"/>
      <c r="MQ134"/>
      <c r="MR134"/>
      <c r="MS134"/>
      <c r="MT134"/>
      <c r="MU134"/>
      <c r="MV134"/>
      <c r="MW134"/>
      <c r="MX134"/>
      <c r="MY134"/>
      <c r="MZ134"/>
      <c r="NA134"/>
      <c r="NB134"/>
      <c r="NC134"/>
      <c r="ND134"/>
      <c r="NE134"/>
      <c r="NF134"/>
      <c r="NG134"/>
      <c r="NH134"/>
      <c r="NI134"/>
      <c r="NJ134"/>
      <c r="NK134"/>
      <c r="NL134"/>
      <c r="NM134"/>
      <c r="NN134"/>
      <c r="NO134"/>
      <c r="NP134"/>
      <c r="NQ134"/>
      <c r="NR134"/>
      <c r="NS134"/>
      <c r="NT134"/>
      <c r="NU134"/>
      <c r="NV134"/>
      <c r="NW134"/>
      <c r="NX134"/>
      <c r="NY134"/>
      <c r="NZ134"/>
      <c r="OA134"/>
      <c r="OB134"/>
      <c r="OC134"/>
      <c r="OD134"/>
      <c r="OE134"/>
      <c r="OF134"/>
      <c r="OG134"/>
      <c r="OH134"/>
      <c r="OI134"/>
      <c r="OJ134"/>
      <c r="OK134"/>
      <c r="OL134"/>
      <c r="OM134"/>
      <c r="ON134"/>
      <c r="OO134"/>
      <c r="OP134"/>
      <c r="OQ134"/>
      <c r="OR134"/>
      <c r="OS134"/>
      <c r="OT134"/>
      <c r="OU134"/>
      <c r="OV134"/>
      <c r="OW134"/>
      <c r="OX134"/>
      <c r="OY134"/>
      <c r="OZ134"/>
      <c r="PA134"/>
      <c r="PB134"/>
      <c r="PC134"/>
      <c r="PD134"/>
      <c r="PE134"/>
      <c r="PF134"/>
      <c r="PG134"/>
      <c r="PH134"/>
      <c r="PI134"/>
      <c r="PJ134"/>
      <c r="PK134"/>
      <c r="PL134"/>
      <c r="PM134"/>
      <c r="PN134"/>
      <c r="PO134"/>
      <c r="PP134"/>
      <c r="PQ134"/>
      <c r="PR134"/>
      <c r="PS134"/>
      <c r="PT134"/>
      <c r="PU134"/>
      <c r="PV134"/>
      <c r="PW134"/>
      <c r="PX134"/>
      <c r="PY134"/>
      <c r="PZ134"/>
      <c r="QA134"/>
      <c r="QB134"/>
      <c r="QC134"/>
      <c r="QD134"/>
      <c r="QE134"/>
      <c r="QF134"/>
      <c r="QG134"/>
      <c r="QH134"/>
      <c r="QI134"/>
      <c r="QJ134"/>
      <c r="QK134"/>
      <c r="QL134"/>
      <c r="QM134"/>
      <c r="QN134"/>
      <c r="QO134"/>
      <c r="QP134"/>
      <c r="QQ134"/>
      <c r="QR134"/>
      <c r="QS134"/>
      <c r="QT134"/>
      <c r="QU134"/>
      <c r="QV134"/>
      <c r="QW134"/>
      <c r="QX134"/>
      <c r="QY134"/>
      <c r="QZ134"/>
      <c r="RA134"/>
      <c r="RB134"/>
      <c r="RC134"/>
      <c r="RD134"/>
      <c r="RE134"/>
      <c r="RF134"/>
      <c r="RG134"/>
      <c r="RH134"/>
      <c r="RI134"/>
      <c r="RJ134"/>
      <c r="RK134"/>
      <c r="RL134"/>
      <c r="RM134"/>
      <c r="RN134"/>
      <c r="RO134"/>
      <c r="RP134"/>
      <c r="RQ134"/>
      <c r="RR134"/>
      <c r="RS134"/>
      <c r="RT134"/>
      <c r="RU134"/>
      <c r="RV134"/>
      <c r="RW134"/>
      <c r="RX134"/>
      <c r="RY134"/>
      <c r="RZ134"/>
      <c r="SA134"/>
      <c r="SB134"/>
      <c r="SC134"/>
      <c r="SD134"/>
      <c r="SE134"/>
      <c r="SF134"/>
      <c r="SG134"/>
      <c r="SH134"/>
      <c r="SI134"/>
      <c r="SJ134"/>
      <c r="SK134"/>
      <c r="SL134"/>
      <c r="SM134"/>
      <c r="SN134"/>
      <c r="SO134"/>
      <c r="SP134"/>
      <c r="SQ134"/>
      <c r="SR134"/>
      <c r="SS134"/>
      <c r="ST134"/>
      <c r="SU134"/>
      <c r="SV134"/>
      <c r="SW134"/>
      <c r="SX134"/>
      <c r="SY134"/>
      <c r="SZ134"/>
      <c r="TA134"/>
      <c r="TB134"/>
      <c r="TC134"/>
      <c r="TD134"/>
      <c r="TE134"/>
      <c r="TF134"/>
      <c r="TG134"/>
      <c r="TH134"/>
      <c r="TI134"/>
      <c r="TJ134"/>
      <c r="TK134"/>
      <c r="TL134"/>
      <c r="TM134"/>
      <c r="TN134"/>
      <c r="TO134"/>
      <c r="TP134"/>
      <c r="TQ134"/>
      <c r="TR134"/>
      <c r="TS134"/>
      <c r="TT134"/>
      <c r="TU134"/>
      <c r="TV134"/>
      <c r="TW134"/>
      <c r="TX134"/>
      <c r="TY134"/>
      <c r="TZ134"/>
      <c r="UA134"/>
      <c r="UB134"/>
      <c r="UC134"/>
      <c r="UD134"/>
      <c r="UE134"/>
      <c r="UF134"/>
      <c r="UG134"/>
      <c r="UH134"/>
      <c r="UI134"/>
      <c r="UJ134"/>
      <c r="UK134"/>
      <c r="UL134"/>
      <c r="UM134"/>
      <c r="UN134"/>
      <c r="UO134"/>
      <c r="UP134"/>
      <c r="UQ134"/>
      <c r="UR134"/>
      <c r="US134"/>
      <c r="UT134"/>
      <c r="UU134"/>
      <c r="UV134"/>
      <c r="UW134"/>
      <c r="UX134"/>
      <c r="UY134"/>
      <c r="UZ134"/>
      <c r="VA134"/>
      <c r="VB134"/>
      <c r="VC134"/>
      <c r="VD134"/>
      <c r="VE134"/>
      <c r="VF134"/>
      <c r="VG134"/>
      <c r="VH134"/>
      <c r="VI134"/>
      <c r="VJ134"/>
      <c r="VK134"/>
      <c r="VL134"/>
      <c r="VM134"/>
      <c r="VN134"/>
      <c r="VO134"/>
      <c r="VP134"/>
      <c r="VQ134"/>
      <c r="VR134"/>
      <c r="VS134"/>
      <c r="VT134"/>
      <c r="VU134"/>
      <c r="VV134"/>
      <c r="VW134"/>
      <c r="VX134"/>
      <c r="VY134"/>
      <c r="VZ134"/>
      <c r="WA134"/>
      <c r="WB134"/>
      <c r="WC134"/>
      <c r="WD134"/>
      <c r="WE134"/>
      <c r="WF134"/>
      <c r="WG134"/>
      <c r="WH134"/>
      <c r="WI134"/>
      <c r="WJ134"/>
      <c r="WK134"/>
      <c r="WL134"/>
      <c r="WM134"/>
      <c r="WN134"/>
      <c r="WO134"/>
      <c r="WP134"/>
      <c r="WQ134"/>
      <c r="WR134"/>
      <c r="WS134"/>
      <c r="WT134"/>
      <c r="WU134"/>
      <c r="WV134"/>
      <c r="WW134"/>
      <c r="WX134"/>
      <c r="WY134"/>
      <c r="WZ134"/>
      <c r="XA134"/>
      <c r="XB134"/>
      <c r="XC134"/>
      <c r="XD134"/>
      <c r="XE134"/>
      <c r="XF134"/>
      <c r="XG134"/>
      <c r="XH134"/>
      <c r="XI134"/>
      <c r="XJ134"/>
      <c r="XK134"/>
      <c r="XL134"/>
      <c r="XM134"/>
      <c r="XN134"/>
      <c r="XO134"/>
      <c r="XP134"/>
      <c r="XQ134"/>
      <c r="XR134"/>
      <c r="XS134"/>
      <c r="XT134"/>
      <c r="XU134"/>
      <c r="XV134"/>
      <c r="XW134"/>
      <c r="XX134"/>
      <c r="XY134"/>
      <c r="XZ134"/>
      <c r="YA134"/>
      <c r="YB134"/>
      <c r="YC134"/>
      <c r="YD134"/>
      <c r="YE134"/>
      <c r="YF134"/>
      <c r="YG134"/>
      <c r="YH134"/>
      <c r="YI134"/>
      <c r="YJ134"/>
      <c r="YK134"/>
      <c r="YL134"/>
      <c r="YM134"/>
      <c r="YN134"/>
      <c r="YO134"/>
      <c r="YP134"/>
      <c r="YQ134"/>
      <c r="YR134"/>
      <c r="YS134"/>
      <c r="YT134"/>
      <c r="YU134"/>
      <c r="YV134"/>
      <c r="YW134"/>
      <c r="YX134"/>
      <c r="YY134"/>
      <c r="YZ134"/>
      <c r="ZA134"/>
      <c r="ZB134"/>
      <c r="ZC134"/>
      <c r="ZD134"/>
      <c r="ZE134"/>
      <c r="ZF134"/>
      <c r="ZG134"/>
      <c r="ZH134"/>
      <c r="ZI134"/>
      <c r="ZJ134"/>
      <c r="ZK134"/>
      <c r="ZL134"/>
      <c r="ZM134"/>
      <c r="ZN134"/>
      <c r="ZO134"/>
      <c r="ZP134"/>
      <c r="ZQ134"/>
      <c r="ZR134"/>
      <c r="ZS134"/>
      <c r="ZT134"/>
      <c r="ZU134"/>
      <c r="ZV134"/>
      <c r="ZW134"/>
      <c r="ZX134"/>
      <c r="ZY134"/>
      <c r="ZZ134"/>
      <c r="AAA134"/>
      <c r="AAB134"/>
      <c r="AAC134"/>
      <c r="AAD134"/>
      <c r="AAE134"/>
      <c r="AAF134"/>
      <c r="AAG134"/>
      <c r="AAH134"/>
      <c r="AAI134"/>
      <c r="AAJ134"/>
      <c r="AAK134"/>
      <c r="AAL134"/>
      <c r="AAM134"/>
      <c r="AAN134"/>
      <c r="AAO134"/>
      <c r="AAP134"/>
      <c r="AAQ134"/>
      <c r="AAR134"/>
      <c r="AAS134"/>
      <c r="AAT134"/>
      <c r="AAU134"/>
      <c r="AAV134"/>
      <c r="AAW134"/>
      <c r="AAX134"/>
      <c r="AAY134"/>
      <c r="AAZ134"/>
      <c r="ABA134"/>
      <c r="ABB134"/>
      <c r="ABC134"/>
      <c r="ABD134"/>
      <c r="ABE134"/>
      <c r="ABF134"/>
      <c r="ABG134"/>
      <c r="ABH134"/>
      <c r="ABI134"/>
      <c r="ABJ134"/>
      <c r="ABK134"/>
      <c r="ABL134"/>
      <c r="ABM134"/>
      <c r="ABN134"/>
      <c r="ABO134"/>
      <c r="ABP134"/>
      <c r="ABQ134"/>
      <c r="ABR134"/>
      <c r="ABS134"/>
      <c r="ABT134"/>
      <c r="ABU134"/>
      <c r="ABV134"/>
      <c r="ABW134"/>
      <c r="ABX134"/>
      <c r="ABY134"/>
      <c r="ABZ134"/>
      <c r="ACA134"/>
      <c r="ACB134"/>
      <c r="ACC134"/>
      <c r="ACD134"/>
      <c r="ACE134"/>
      <c r="ACF134"/>
      <c r="ACG134"/>
      <c r="ACH134"/>
      <c r="ACI134"/>
      <c r="ACJ134"/>
      <c r="ACK134"/>
      <c r="ACL134"/>
      <c r="ACM134"/>
      <c r="ACN134"/>
      <c r="ACO134"/>
      <c r="ACP134"/>
      <c r="ACQ134"/>
      <c r="ACR134"/>
      <c r="ACS134"/>
      <c r="ACT134"/>
      <c r="ACU134"/>
      <c r="ACV134"/>
      <c r="ACW134"/>
      <c r="ACX134"/>
      <c r="ACY134"/>
      <c r="ACZ134"/>
      <c r="ADA134"/>
      <c r="ADB134"/>
      <c r="ADC134"/>
      <c r="ADD134"/>
      <c r="ADE134"/>
      <c r="ADF134"/>
      <c r="ADG134"/>
      <c r="ADH134"/>
      <c r="ADI134"/>
      <c r="ADJ134"/>
      <c r="ADK134"/>
      <c r="ADL134"/>
      <c r="ADM134"/>
      <c r="ADN134"/>
      <c r="ADO134"/>
      <c r="ADP134"/>
      <c r="ADQ134"/>
      <c r="ADR134"/>
      <c r="ADS134"/>
      <c r="ADT134"/>
      <c r="ADU134"/>
      <c r="ADV134"/>
      <c r="ADW134"/>
      <c r="ADX134"/>
      <c r="ADY134"/>
      <c r="ADZ134"/>
      <c r="AEA134"/>
      <c r="AEB134"/>
      <c r="AEC134"/>
      <c r="AED134"/>
      <c r="AEE134"/>
      <c r="AEF134"/>
      <c r="AEG134"/>
      <c r="AEH134"/>
      <c r="AEI134"/>
      <c r="AEJ134"/>
      <c r="AEK134"/>
      <c r="AEL134"/>
      <c r="AEM134"/>
      <c r="AEN134"/>
      <c r="AEO134"/>
      <c r="AEP134"/>
      <c r="AEQ134"/>
      <c r="AER134"/>
      <c r="AES134"/>
      <c r="AET134"/>
      <c r="AEU134"/>
      <c r="AEV134"/>
      <c r="AEW134"/>
      <c r="AEX134"/>
      <c r="AEY134"/>
      <c r="AEZ134"/>
      <c r="AFA134"/>
      <c r="AFB134"/>
      <c r="AFC134"/>
      <c r="AFD134"/>
      <c r="AFE134"/>
      <c r="AFF134"/>
      <c r="AFG134"/>
      <c r="AFH134"/>
      <c r="AFI134"/>
      <c r="AFJ134"/>
      <c r="AFK134"/>
      <c r="AFL134"/>
      <c r="AFM134"/>
      <c r="AFN134"/>
      <c r="AFO134"/>
      <c r="AFP134"/>
      <c r="AFQ134"/>
      <c r="AFR134"/>
      <c r="AFS134"/>
      <c r="AFT134"/>
      <c r="AFU134"/>
      <c r="AFV134"/>
      <c r="AFW134"/>
      <c r="AFX134"/>
      <c r="AFY134"/>
      <c r="AFZ134"/>
      <c r="AGA134"/>
      <c r="AGB134"/>
      <c r="AGC134"/>
      <c r="AGD134"/>
      <c r="AGE134"/>
      <c r="AGF134"/>
      <c r="AGG134"/>
      <c r="AGH134"/>
      <c r="AGI134"/>
      <c r="AGJ134"/>
      <c r="AGK134"/>
      <c r="AGL134"/>
      <c r="AGM134"/>
      <c r="AGN134"/>
      <c r="AGO134"/>
      <c r="AGP134"/>
      <c r="AGQ134"/>
      <c r="AGR134"/>
      <c r="AGS134"/>
      <c r="AGT134"/>
      <c r="AGU134"/>
      <c r="AGV134"/>
      <c r="AGW134"/>
      <c r="AGX134"/>
      <c r="AGY134"/>
      <c r="AGZ134"/>
      <c r="AHA134"/>
      <c r="AHB134"/>
      <c r="AHC134"/>
      <c r="AHD134"/>
      <c r="AHE134"/>
      <c r="AHF134"/>
      <c r="AHG134"/>
      <c r="AHH134"/>
      <c r="AHI134"/>
      <c r="AHJ134"/>
      <c r="AHK134"/>
      <c r="AHL134"/>
      <c r="AHM134"/>
      <c r="AHN134"/>
      <c r="AHO134"/>
      <c r="AHP134"/>
      <c r="AHQ134"/>
      <c r="AHR134"/>
      <c r="AHS134"/>
      <c r="AHT134"/>
      <c r="AHU134"/>
      <c r="AHV134"/>
      <c r="AHW134"/>
      <c r="AHX134"/>
      <c r="AHY134"/>
      <c r="AHZ134"/>
      <c r="AIA134"/>
      <c r="AIB134"/>
      <c r="AIC134"/>
      <c r="AID134"/>
      <c r="AIE134"/>
      <c r="AIF134"/>
      <c r="AIG134"/>
      <c r="AIH134"/>
      <c r="AII134"/>
      <c r="AIJ134"/>
      <c r="AIK134"/>
      <c r="AIL134"/>
      <c r="AIM134"/>
      <c r="AIN134"/>
      <c r="AIO134"/>
      <c r="AIP134"/>
      <c r="AIQ134"/>
      <c r="AIR134"/>
      <c r="AIS134"/>
      <c r="AIT134"/>
      <c r="AIU134"/>
      <c r="AIV134"/>
      <c r="AIW134"/>
      <c r="AIX134"/>
      <c r="AIY134"/>
      <c r="AIZ134"/>
      <c r="AJA134"/>
      <c r="AJB134"/>
      <c r="AJC134"/>
      <c r="AJD134"/>
      <c r="AJE134"/>
      <c r="AJF134"/>
      <c r="AJG134"/>
      <c r="AJH134"/>
      <c r="AJI134"/>
      <c r="AJJ134"/>
      <c r="AJK134"/>
      <c r="AJL134"/>
      <c r="AJM134"/>
      <c r="AJN134"/>
      <c r="AJO134"/>
      <c r="AJP134"/>
      <c r="AJQ134"/>
      <c r="AJR134"/>
      <c r="AJS134"/>
      <c r="AJT134"/>
      <c r="AJU134"/>
      <c r="AJV134"/>
      <c r="AJW134"/>
      <c r="AJX134"/>
      <c r="AJY134"/>
      <c r="AJZ134"/>
      <c r="AKA134"/>
      <c r="AKB134"/>
      <c r="AKC134"/>
      <c r="AKD134"/>
      <c r="AKE134"/>
      <c r="AKF134"/>
      <c r="AKG134"/>
      <c r="AKH134"/>
      <c r="AKI134"/>
      <c r="AKJ134"/>
      <c r="AKK134"/>
      <c r="AKL134"/>
      <c r="AKM134"/>
      <c r="AKN134"/>
      <c r="AKO134"/>
      <c r="AKP134"/>
      <c r="AKQ134"/>
      <c r="AKR134"/>
      <c r="AKS134"/>
      <c r="AKT134"/>
      <c r="AKU134"/>
      <c r="AKV134"/>
      <c r="AKW134"/>
      <c r="AKX134"/>
      <c r="AKY134"/>
      <c r="AKZ134"/>
      <c r="ALA134"/>
      <c r="ALB134"/>
      <c r="ALC134"/>
      <c r="ALD134"/>
      <c r="ALE134"/>
      <c r="ALF134"/>
      <c r="ALG134"/>
      <c r="ALH134"/>
      <c r="ALI134"/>
      <c r="ALJ134"/>
      <c r="ALK134"/>
      <c r="ALL134"/>
      <c r="ALM134"/>
      <c r="ALN134"/>
      <c r="ALO134"/>
      <c r="ALP134"/>
      <c r="ALQ134"/>
      <c r="ALR134"/>
      <c r="ALS134"/>
      <c r="ALT134"/>
      <c r="ALU134"/>
      <c r="ALV134"/>
      <c r="ALW134"/>
      <c r="ALX134"/>
      <c r="ALY134"/>
      <c r="ALZ134"/>
      <c r="AMA134"/>
      <c r="AMB134"/>
      <c r="AMC134"/>
      <c r="AMD134"/>
      <c r="AME134"/>
      <c r="AMF134"/>
      <c r="AMG134"/>
      <c r="AMH134"/>
      <c r="AMI134"/>
      <c r="AMJ134"/>
    </row>
    <row r="135" spans="1:1024" ht="13.5" thickBot="1" x14ac:dyDescent="0.25">
      <c r="A135" s="252" t="s">
        <v>205</v>
      </c>
      <c r="B135" s="115"/>
      <c r="C135" s="115"/>
      <c r="D135" s="20"/>
      <c r="E135" s="20"/>
      <c r="F135" s="69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  <c r="IZ135"/>
      <c r="JA135"/>
      <c r="JB135"/>
      <c r="JC135"/>
      <c r="JD135"/>
      <c r="JE135"/>
      <c r="JF135"/>
      <c r="JG135"/>
      <c r="JH135"/>
      <c r="JI135"/>
      <c r="JJ135"/>
      <c r="JK135"/>
      <c r="JL135"/>
      <c r="JM135"/>
      <c r="JN135"/>
      <c r="JO135"/>
      <c r="JP135"/>
      <c r="JQ135"/>
      <c r="JR135"/>
      <c r="JS135"/>
      <c r="JT135"/>
      <c r="JU135"/>
      <c r="JV135"/>
      <c r="JW135"/>
      <c r="JX135"/>
      <c r="JY135"/>
      <c r="JZ135"/>
      <c r="KA135"/>
      <c r="KB135"/>
      <c r="KC135"/>
      <c r="KD135"/>
      <c r="KE135"/>
      <c r="KF135"/>
      <c r="KG135"/>
      <c r="KH135"/>
      <c r="KI135"/>
      <c r="KJ135"/>
      <c r="KK135"/>
      <c r="KL135"/>
      <c r="KM135"/>
      <c r="KN135"/>
      <c r="KO135"/>
      <c r="KP135"/>
      <c r="KQ135"/>
      <c r="KR135"/>
      <c r="KS135"/>
      <c r="KT135"/>
      <c r="KU135"/>
      <c r="KV135"/>
      <c r="KW135"/>
      <c r="KX135"/>
      <c r="KY135"/>
      <c r="KZ135"/>
      <c r="LA135"/>
      <c r="LB135"/>
      <c r="LC135"/>
      <c r="LD135"/>
      <c r="LE135"/>
      <c r="LF135"/>
      <c r="LG135"/>
      <c r="LH135"/>
      <c r="LI135"/>
      <c r="LJ135"/>
      <c r="LK135"/>
      <c r="LL135"/>
      <c r="LM135"/>
      <c r="LN135"/>
      <c r="LO135"/>
      <c r="LP135"/>
      <c r="LQ135"/>
      <c r="LR135"/>
      <c r="LS135"/>
      <c r="LT135"/>
      <c r="LU135"/>
      <c r="LV135"/>
      <c r="LW135"/>
      <c r="LX135"/>
      <c r="LY135"/>
      <c r="LZ135"/>
      <c r="MA135"/>
      <c r="MB135"/>
      <c r="MC135"/>
      <c r="MD135"/>
      <c r="ME135"/>
      <c r="MF135"/>
      <c r="MG135"/>
      <c r="MH135"/>
      <c r="MI135"/>
      <c r="MJ135"/>
      <c r="MK135"/>
      <c r="ML135"/>
      <c r="MM135"/>
      <c r="MN135"/>
      <c r="MO135"/>
      <c r="MP135"/>
      <c r="MQ135"/>
      <c r="MR135"/>
      <c r="MS135"/>
      <c r="MT135"/>
      <c r="MU135"/>
      <c r="MV135"/>
      <c r="MW135"/>
      <c r="MX135"/>
      <c r="MY135"/>
      <c r="MZ135"/>
      <c r="NA135"/>
      <c r="NB135"/>
      <c r="NC135"/>
      <c r="ND135"/>
      <c r="NE135"/>
      <c r="NF135"/>
      <c r="NG135"/>
      <c r="NH135"/>
      <c r="NI135"/>
      <c r="NJ135"/>
      <c r="NK135"/>
      <c r="NL135"/>
      <c r="NM135"/>
      <c r="NN135"/>
      <c r="NO135"/>
      <c r="NP135"/>
      <c r="NQ135"/>
      <c r="NR135"/>
      <c r="NS135"/>
      <c r="NT135"/>
      <c r="NU135"/>
      <c r="NV135"/>
      <c r="NW135"/>
      <c r="NX135"/>
      <c r="NY135"/>
      <c r="NZ135"/>
      <c r="OA135"/>
      <c r="OB135"/>
      <c r="OC135"/>
      <c r="OD135"/>
      <c r="OE135"/>
      <c r="OF135"/>
      <c r="OG135"/>
      <c r="OH135"/>
      <c r="OI135"/>
      <c r="OJ135"/>
      <c r="OK135"/>
      <c r="OL135"/>
      <c r="OM135"/>
      <c r="ON135"/>
      <c r="OO135"/>
      <c r="OP135"/>
      <c r="OQ135"/>
      <c r="OR135"/>
      <c r="OS135"/>
      <c r="OT135"/>
      <c r="OU135"/>
      <c r="OV135"/>
      <c r="OW135"/>
      <c r="OX135"/>
      <c r="OY135"/>
      <c r="OZ135"/>
      <c r="PA135"/>
      <c r="PB135"/>
      <c r="PC135"/>
      <c r="PD135"/>
      <c r="PE135"/>
      <c r="PF135"/>
      <c r="PG135"/>
      <c r="PH135"/>
      <c r="PI135"/>
      <c r="PJ135"/>
      <c r="PK135"/>
      <c r="PL135"/>
      <c r="PM135"/>
      <c r="PN135"/>
      <c r="PO135"/>
      <c r="PP135"/>
      <c r="PQ135"/>
      <c r="PR135"/>
      <c r="PS135"/>
      <c r="PT135"/>
      <c r="PU135"/>
      <c r="PV135"/>
      <c r="PW135"/>
      <c r="PX135"/>
      <c r="PY135"/>
      <c r="PZ135"/>
      <c r="QA135"/>
      <c r="QB135"/>
      <c r="QC135"/>
      <c r="QD135"/>
      <c r="QE135"/>
      <c r="QF135"/>
      <c r="QG135"/>
      <c r="QH135"/>
      <c r="QI135"/>
      <c r="QJ135"/>
      <c r="QK135"/>
      <c r="QL135"/>
      <c r="QM135"/>
      <c r="QN135"/>
      <c r="QO135"/>
      <c r="QP135"/>
      <c r="QQ135"/>
      <c r="QR135"/>
      <c r="QS135"/>
      <c r="QT135"/>
      <c r="QU135"/>
      <c r="QV135"/>
      <c r="QW135"/>
      <c r="QX135"/>
      <c r="QY135"/>
      <c r="QZ135"/>
      <c r="RA135"/>
      <c r="RB135"/>
      <c r="RC135"/>
      <c r="RD135"/>
      <c r="RE135"/>
      <c r="RF135"/>
      <c r="RG135"/>
      <c r="RH135"/>
      <c r="RI135"/>
      <c r="RJ135"/>
      <c r="RK135"/>
      <c r="RL135"/>
      <c r="RM135"/>
      <c r="RN135"/>
      <c r="RO135"/>
      <c r="RP135"/>
      <c r="RQ135"/>
      <c r="RR135"/>
      <c r="RS135"/>
      <c r="RT135"/>
      <c r="RU135"/>
      <c r="RV135"/>
      <c r="RW135"/>
      <c r="RX135"/>
      <c r="RY135"/>
      <c r="RZ135"/>
      <c r="SA135"/>
      <c r="SB135"/>
      <c r="SC135"/>
      <c r="SD135"/>
      <c r="SE135"/>
      <c r="SF135"/>
      <c r="SG135"/>
      <c r="SH135"/>
      <c r="SI135"/>
      <c r="SJ135"/>
      <c r="SK135"/>
      <c r="SL135"/>
      <c r="SM135"/>
      <c r="SN135"/>
      <c r="SO135"/>
      <c r="SP135"/>
      <c r="SQ135"/>
      <c r="SR135"/>
      <c r="SS135"/>
      <c r="ST135"/>
      <c r="SU135"/>
      <c r="SV135"/>
      <c r="SW135"/>
      <c r="SX135"/>
      <c r="SY135"/>
      <c r="SZ135"/>
      <c r="TA135"/>
      <c r="TB135"/>
      <c r="TC135"/>
      <c r="TD135"/>
      <c r="TE135"/>
      <c r="TF135"/>
      <c r="TG135"/>
      <c r="TH135"/>
      <c r="TI135"/>
      <c r="TJ135"/>
      <c r="TK135"/>
      <c r="TL135"/>
      <c r="TM135"/>
      <c r="TN135"/>
      <c r="TO135"/>
      <c r="TP135"/>
      <c r="TQ135"/>
      <c r="TR135"/>
      <c r="TS135"/>
      <c r="TT135"/>
      <c r="TU135"/>
      <c r="TV135"/>
      <c r="TW135"/>
      <c r="TX135"/>
      <c r="TY135"/>
      <c r="TZ135"/>
      <c r="UA135"/>
      <c r="UB135"/>
      <c r="UC135"/>
      <c r="UD135"/>
      <c r="UE135"/>
      <c r="UF135"/>
      <c r="UG135"/>
      <c r="UH135"/>
      <c r="UI135"/>
      <c r="UJ135"/>
      <c r="UK135"/>
      <c r="UL135"/>
      <c r="UM135"/>
      <c r="UN135"/>
      <c r="UO135"/>
      <c r="UP135"/>
      <c r="UQ135"/>
      <c r="UR135"/>
      <c r="US135"/>
      <c r="UT135"/>
      <c r="UU135"/>
      <c r="UV135"/>
      <c r="UW135"/>
      <c r="UX135"/>
      <c r="UY135"/>
      <c r="UZ135"/>
      <c r="VA135"/>
      <c r="VB135"/>
      <c r="VC135"/>
      <c r="VD135"/>
      <c r="VE135"/>
      <c r="VF135"/>
      <c r="VG135"/>
      <c r="VH135"/>
      <c r="VI135"/>
      <c r="VJ135"/>
      <c r="VK135"/>
      <c r="VL135"/>
      <c r="VM135"/>
      <c r="VN135"/>
      <c r="VO135"/>
      <c r="VP135"/>
      <c r="VQ135"/>
      <c r="VR135"/>
      <c r="VS135"/>
      <c r="VT135"/>
      <c r="VU135"/>
      <c r="VV135"/>
      <c r="VW135"/>
      <c r="VX135"/>
      <c r="VY135"/>
      <c r="VZ135"/>
      <c r="WA135"/>
      <c r="WB135"/>
      <c r="WC135"/>
      <c r="WD135"/>
      <c r="WE135"/>
      <c r="WF135"/>
      <c r="WG135"/>
      <c r="WH135"/>
      <c r="WI135"/>
      <c r="WJ135"/>
      <c r="WK135"/>
      <c r="WL135"/>
      <c r="WM135"/>
      <c r="WN135"/>
      <c r="WO135"/>
      <c r="WP135"/>
      <c r="WQ135"/>
      <c r="WR135"/>
      <c r="WS135"/>
      <c r="WT135"/>
      <c r="WU135"/>
      <c r="WV135"/>
      <c r="WW135"/>
      <c r="WX135"/>
      <c r="WY135"/>
      <c r="WZ135"/>
      <c r="XA135"/>
      <c r="XB135"/>
      <c r="XC135"/>
      <c r="XD135"/>
      <c r="XE135"/>
      <c r="XF135"/>
      <c r="XG135"/>
      <c r="XH135"/>
      <c r="XI135"/>
      <c r="XJ135"/>
      <c r="XK135"/>
      <c r="XL135"/>
      <c r="XM135"/>
      <c r="XN135"/>
      <c r="XO135"/>
      <c r="XP135"/>
      <c r="XQ135"/>
      <c r="XR135"/>
      <c r="XS135"/>
      <c r="XT135"/>
      <c r="XU135"/>
      <c r="XV135"/>
      <c r="XW135"/>
      <c r="XX135"/>
      <c r="XY135"/>
      <c r="XZ135"/>
      <c r="YA135"/>
      <c r="YB135"/>
      <c r="YC135"/>
      <c r="YD135"/>
      <c r="YE135"/>
      <c r="YF135"/>
      <c r="YG135"/>
      <c r="YH135"/>
      <c r="YI135"/>
      <c r="YJ135"/>
      <c r="YK135"/>
      <c r="YL135"/>
      <c r="YM135"/>
      <c r="YN135"/>
      <c r="YO135"/>
      <c r="YP135"/>
      <c r="YQ135"/>
      <c r="YR135"/>
      <c r="YS135"/>
      <c r="YT135"/>
      <c r="YU135"/>
      <c r="YV135"/>
      <c r="YW135"/>
      <c r="YX135"/>
      <c r="YY135"/>
      <c r="YZ135"/>
      <c r="ZA135"/>
      <c r="ZB135"/>
      <c r="ZC135"/>
      <c r="ZD135"/>
      <c r="ZE135"/>
      <c r="ZF135"/>
      <c r="ZG135"/>
      <c r="ZH135"/>
      <c r="ZI135"/>
      <c r="ZJ135"/>
      <c r="ZK135"/>
      <c r="ZL135"/>
      <c r="ZM135"/>
      <c r="ZN135"/>
      <c r="ZO135"/>
      <c r="ZP135"/>
      <c r="ZQ135"/>
      <c r="ZR135"/>
      <c r="ZS135"/>
      <c r="ZT135"/>
      <c r="ZU135"/>
      <c r="ZV135"/>
      <c r="ZW135"/>
      <c r="ZX135"/>
      <c r="ZY135"/>
      <c r="ZZ135"/>
      <c r="AAA135"/>
      <c r="AAB135"/>
      <c r="AAC135"/>
      <c r="AAD135"/>
      <c r="AAE135"/>
      <c r="AAF135"/>
      <c r="AAG135"/>
      <c r="AAH135"/>
      <c r="AAI135"/>
      <c r="AAJ135"/>
      <c r="AAK135"/>
      <c r="AAL135"/>
      <c r="AAM135"/>
      <c r="AAN135"/>
      <c r="AAO135"/>
      <c r="AAP135"/>
      <c r="AAQ135"/>
      <c r="AAR135"/>
      <c r="AAS135"/>
      <c r="AAT135"/>
      <c r="AAU135"/>
      <c r="AAV135"/>
      <c r="AAW135"/>
      <c r="AAX135"/>
      <c r="AAY135"/>
      <c r="AAZ135"/>
      <c r="ABA135"/>
      <c r="ABB135"/>
      <c r="ABC135"/>
      <c r="ABD135"/>
      <c r="ABE135"/>
      <c r="ABF135"/>
      <c r="ABG135"/>
      <c r="ABH135"/>
      <c r="ABI135"/>
      <c r="ABJ135"/>
      <c r="ABK135"/>
      <c r="ABL135"/>
      <c r="ABM135"/>
      <c r="ABN135"/>
      <c r="ABO135"/>
      <c r="ABP135"/>
      <c r="ABQ135"/>
      <c r="ABR135"/>
      <c r="ABS135"/>
      <c r="ABT135"/>
      <c r="ABU135"/>
      <c r="ABV135"/>
      <c r="ABW135"/>
      <c r="ABX135"/>
      <c r="ABY135"/>
      <c r="ABZ135"/>
      <c r="ACA135"/>
      <c r="ACB135"/>
      <c r="ACC135"/>
      <c r="ACD135"/>
      <c r="ACE135"/>
      <c r="ACF135"/>
      <c r="ACG135"/>
      <c r="ACH135"/>
      <c r="ACI135"/>
      <c r="ACJ135"/>
      <c r="ACK135"/>
      <c r="ACL135"/>
      <c r="ACM135"/>
      <c r="ACN135"/>
      <c r="ACO135"/>
      <c r="ACP135"/>
      <c r="ACQ135"/>
      <c r="ACR135"/>
      <c r="ACS135"/>
      <c r="ACT135"/>
      <c r="ACU135"/>
      <c r="ACV135"/>
      <c r="ACW135"/>
      <c r="ACX135"/>
      <c r="ACY135"/>
      <c r="ACZ135"/>
      <c r="ADA135"/>
      <c r="ADB135"/>
      <c r="ADC135"/>
      <c r="ADD135"/>
      <c r="ADE135"/>
      <c r="ADF135"/>
      <c r="ADG135"/>
      <c r="ADH135"/>
      <c r="ADI135"/>
      <c r="ADJ135"/>
      <c r="ADK135"/>
      <c r="ADL135"/>
      <c r="ADM135"/>
      <c r="ADN135"/>
      <c r="ADO135"/>
      <c r="ADP135"/>
      <c r="ADQ135"/>
      <c r="ADR135"/>
      <c r="ADS135"/>
      <c r="ADT135"/>
      <c r="ADU135"/>
      <c r="ADV135"/>
      <c r="ADW135"/>
      <c r="ADX135"/>
      <c r="ADY135"/>
      <c r="ADZ135"/>
      <c r="AEA135"/>
      <c r="AEB135"/>
      <c r="AEC135"/>
      <c r="AED135"/>
      <c r="AEE135"/>
      <c r="AEF135"/>
      <c r="AEG135"/>
      <c r="AEH135"/>
      <c r="AEI135"/>
      <c r="AEJ135"/>
      <c r="AEK135"/>
      <c r="AEL135"/>
      <c r="AEM135"/>
      <c r="AEN135"/>
      <c r="AEO135"/>
      <c r="AEP135"/>
      <c r="AEQ135"/>
      <c r="AER135"/>
      <c r="AES135"/>
      <c r="AET135"/>
      <c r="AEU135"/>
      <c r="AEV135"/>
      <c r="AEW135"/>
      <c r="AEX135"/>
      <c r="AEY135"/>
      <c r="AEZ135"/>
      <c r="AFA135"/>
      <c r="AFB135"/>
      <c r="AFC135"/>
      <c r="AFD135"/>
      <c r="AFE135"/>
      <c r="AFF135"/>
      <c r="AFG135"/>
      <c r="AFH135"/>
      <c r="AFI135"/>
      <c r="AFJ135"/>
      <c r="AFK135"/>
      <c r="AFL135"/>
      <c r="AFM135"/>
      <c r="AFN135"/>
      <c r="AFO135"/>
      <c r="AFP135"/>
      <c r="AFQ135"/>
      <c r="AFR135"/>
      <c r="AFS135"/>
      <c r="AFT135"/>
      <c r="AFU135"/>
      <c r="AFV135"/>
      <c r="AFW135"/>
      <c r="AFX135"/>
      <c r="AFY135"/>
      <c r="AFZ135"/>
      <c r="AGA135"/>
      <c r="AGB135"/>
      <c r="AGC135"/>
      <c r="AGD135"/>
      <c r="AGE135"/>
      <c r="AGF135"/>
      <c r="AGG135"/>
      <c r="AGH135"/>
      <c r="AGI135"/>
      <c r="AGJ135"/>
      <c r="AGK135"/>
      <c r="AGL135"/>
      <c r="AGM135"/>
      <c r="AGN135"/>
      <c r="AGO135"/>
      <c r="AGP135"/>
      <c r="AGQ135"/>
      <c r="AGR135"/>
      <c r="AGS135"/>
      <c r="AGT135"/>
      <c r="AGU135"/>
      <c r="AGV135"/>
      <c r="AGW135"/>
      <c r="AGX135"/>
      <c r="AGY135"/>
      <c r="AGZ135"/>
      <c r="AHA135"/>
      <c r="AHB135"/>
      <c r="AHC135"/>
      <c r="AHD135"/>
      <c r="AHE135"/>
      <c r="AHF135"/>
      <c r="AHG135"/>
      <c r="AHH135"/>
      <c r="AHI135"/>
      <c r="AHJ135"/>
      <c r="AHK135"/>
      <c r="AHL135"/>
      <c r="AHM135"/>
      <c r="AHN135"/>
      <c r="AHO135"/>
      <c r="AHP135"/>
      <c r="AHQ135"/>
      <c r="AHR135"/>
      <c r="AHS135"/>
      <c r="AHT135"/>
      <c r="AHU135"/>
      <c r="AHV135"/>
      <c r="AHW135"/>
      <c r="AHX135"/>
      <c r="AHY135"/>
      <c r="AHZ135"/>
      <c r="AIA135"/>
      <c r="AIB135"/>
      <c r="AIC135"/>
      <c r="AID135"/>
      <c r="AIE135"/>
      <c r="AIF135"/>
      <c r="AIG135"/>
      <c r="AIH135"/>
      <c r="AII135"/>
      <c r="AIJ135"/>
      <c r="AIK135"/>
      <c r="AIL135"/>
      <c r="AIM135"/>
      <c r="AIN135"/>
      <c r="AIO135"/>
      <c r="AIP135"/>
      <c r="AIQ135"/>
      <c r="AIR135"/>
      <c r="AIS135"/>
      <c r="AIT135"/>
      <c r="AIU135"/>
      <c r="AIV135"/>
      <c r="AIW135"/>
      <c r="AIX135"/>
      <c r="AIY135"/>
      <c r="AIZ135"/>
      <c r="AJA135"/>
      <c r="AJB135"/>
      <c r="AJC135"/>
      <c r="AJD135"/>
      <c r="AJE135"/>
      <c r="AJF135"/>
      <c r="AJG135"/>
      <c r="AJH135"/>
      <c r="AJI135"/>
      <c r="AJJ135"/>
      <c r="AJK135"/>
      <c r="AJL135"/>
      <c r="AJM135"/>
      <c r="AJN135"/>
      <c r="AJO135"/>
      <c r="AJP135"/>
      <c r="AJQ135"/>
      <c r="AJR135"/>
      <c r="AJS135"/>
      <c r="AJT135"/>
      <c r="AJU135"/>
      <c r="AJV135"/>
      <c r="AJW135"/>
      <c r="AJX135"/>
      <c r="AJY135"/>
      <c r="AJZ135"/>
      <c r="AKA135"/>
      <c r="AKB135"/>
      <c r="AKC135"/>
      <c r="AKD135"/>
      <c r="AKE135"/>
      <c r="AKF135"/>
      <c r="AKG135"/>
      <c r="AKH135"/>
      <c r="AKI135"/>
      <c r="AKJ135"/>
      <c r="AKK135"/>
      <c r="AKL135"/>
      <c r="AKM135"/>
      <c r="AKN135"/>
      <c r="AKO135"/>
      <c r="AKP135"/>
      <c r="AKQ135"/>
      <c r="AKR135"/>
      <c r="AKS135"/>
      <c r="AKT135"/>
      <c r="AKU135"/>
      <c r="AKV135"/>
      <c r="AKW135"/>
      <c r="AKX135"/>
      <c r="AKY135"/>
      <c r="AKZ135"/>
      <c r="ALA135"/>
      <c r="ALB135"/>
      <c r="ALC135"/>
      <c r="ALD135"/>
      <c r="ALE135"/>
      <c r="ALF135"/>
      <c r="ALG135"/>
      <c r="ALH135"/>
      <c r="ALI135"/>
      <c r="ALJ135"/>
      <c r="ALK135"/>
      <c r="ALL135"/>
      <c r="ALM135"/>
      <c r="ALN135"/>
      <c r="ALO135"/>
      <c r="ALP135"/>
      <c r="ALQ135"/>
      <c r="ALR135"/>
      <c r="ALS135"/>
      <c r="ALT135"/>
      <c r="ALU135"/>
      <c r="ALV135"/>
      <c r="ALW135"/>
      <c r="ALX135"/>
      <c r="ALY135"/>
      <c r="ALZ135"/>
      <c r="AMA135"/>
      <c r="AMB135"/>
      <c r="AMC135"/>
      <c r="AMD135"/>
      <c r="AME135"/>
      <c r="AMF135"/>
      <c r="AMG135"/>
      <c r="AMH135"/>
      <c r="AMI135"/>
      <c r="AMJ135"/>
    </row>
    <row r="136" spans="1:1024" ht="13.5" thickBot="1" x14ac:dyDescent="0.25">
      <c r="A136" s="54" t="s">
        <v>10</v>
      </c>
      <c r="B136" s="55" t="s">
        <v>11</v>
      </c>
      <c r="C136" s="55" t="s">
        <v>7</v>
      </c>
      <c r="D136" s="56" t="s">
        <v>28</v>
      </c>
      <c r="E136" s="56" t="s">
        <v>12</v>
      </c>
      <c r="F136" s="57" t="s">
        <v>13</v>
      </c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  <c r="IZ136"/>
      <c r="JA136"/>
      <c r="JB136"/>
      <c r="JC136"/>
      <c r="JD136"/>
      <c r="JE136"/>
      <c r="JF136"/>
      <c r="JG136"/>
      <c r="JH136"/>
      <c r="JI136"/>
      <c r="JJ136"/>
      <c r="JK136"/>
      <c r="JL136"/>
      <c r="JM136"/>
      <c r="JN136"/>
      <c r="JO136"/>
      <c r="JP136"/>
      <c r="JQ136"/>
      <c r="JR136"/>
      <c r="JS136"/>
      <c r="JT136"/>
      <c r="JU136"/>
      <c r="JV136"/>
      <c r="JW136"/>
      <c r="JX136"/>
      <c r="JY136"/>
      <c r="JZ136"/>
      <c r="KA136"/>
      <c r="KB136"/>
      <c r="KC136"/>
      <c r="KD136"/>
      <c r="KE136"/>
      <c r="KF136"/>
      <c r="KG136"/>
      <c r="KH136"/>
      <c r="KI136"/>
      <c r="KJ136"/>
      <c r="KK136"/>
      <c r="KL136"/>
      <c r="KM136"/>
      <c r="KN136"/>
      <c r="KO136"/>
      <c r="KP136"/>
      <c r="KQ136"/>
      <c r="KR136"/>
      <c r="KS136"/>
      <c r="KT136"/>
      <c r="KU136"/>
      <c r="KV136"/>
      <c r="KW136"/>
      <c r="KX136"/>
      <c r="KY136"/>
      <c r="KZ136"/>
      <c r="LA136"/>
      <c r="LB136"/>
      <c r="LC136"/>
      <c r="LD136"/>
      <c r="LE136"/>
      <c r="LF136"/>
      <c r="LG136"/>
      <c r="LH136"/>
      <c r="LI136"/>
      <c r="LJ136"/>
      <c r="LK136"/>
      <c r="LL136"/>
      <c r="LM136"/>
      <c r="LN136"/>
      <c r="LO136"/>
      <c r="LP136"/>
      <c r="LQ136"/>
      <c r="LR136"/>
      <c r="LS136"/>
      <c r="LT136"/>
      <c r="LU136"/>
      <c r="LV136"/>
      <c r="LW136"/>
      <c r="LX136"/>
      <c r="LY136"/>
      <c r="LZ136"/>
      <c r="MA136"/>
      <c r="MB136"/>
      <c r="MC136"/>
      <c r="MD136"/>
      <c r="ME136"/>
      <c r="MF136"/>
      <c r="MG136"/>
      <c r="MH136"/>
      <c r="MI136"/>
      <c r="MJ136"/>
      <c r="MK136"/>
      <c r="ML136"/>
      <c r="MM136"/>
      <c r="MN136"/>
      <c r="MO136"/>
      <c r="MP136"/>
      <c r="MQ136"/>
      <c r="MR136"/>
      <c r="MS136"/>
      <c r="MT136"/>
      <c r="MU136"/>
      <c r="MV136"/>
      <c r="MW136"/>
      <c r="MX136"/>
      <c r="MY136"/>
      <c r="MZ136"/>
      <c r="NA136"/>
      <c r="NB136"/>
      <c r="NC136"/>
      <c r="ND136"/>
      <c r="NE136"/>
      <c r="NF136"/>
      <c r="NG136"/>
      <c r="NH136"/>
      <c r="NI136"/>
      <c r="NJ136"/>
      <c r="NK136"/>
      <c r="NL136"/>
      <c r="NM136"/>
      <c r="NN136"/>
      <c r="NO136"/>
      <c r="NP136"/>
      <c r="NQ136"/>
      <c r="NR136"/>
      <c r="NS136"/>
      <c r="NT136"/>
      <c r="NU136"/>
      <c r="NV136"/>
      <c r="NW136"/>
      <c r="NX136"/>
      <c r="NY136"/>
      <c r="NZ136"/>
      <c r="OA136"/>
      <c r="OB136"/>
      <c r="OC136"/>
      <c r="OD136"/>
      <c r="OE136"/>
      <c r="OF136"/>
      <c r="OG136"/>
      <c r="OH136"/>
      <c r="OI136"/>
      <c r="OJ136"/>
      <c r="OK136"/>
      <c r="OL136"/>
      <c r="OM136"/>
      <c r="ON136"/>
      <c r="OO136"/>
      <c r="OP136"/>
      <c r="OQ136"/>
      <c r="OR136"/>
      <c r="OS136"/>
      <c r="OT136"/>
      <c r="OU136"/>
      <c r="OV136"/>
      <c r="OW136"/>
      <c r="OX136"/>
      <c r="OY136"/>
      <c r="OZ136"/>
      <c r="PA136"/>
      <c r="PB136"/>
      <c r="PC136"/>
      <c r="PD136"/>
      <c r="PE136"/>
      <c r="PF136"/>
      <c r="PG136"/>
      <c r="PH136"/>
      <c r="PI136"/>
      <c r="PJ136"/>
      <c r="PK136"/>
      <c r="PL136"/>
      <c r="PM136"/>
      <c r="PN136"/>
      <c r="PO136"/>
      <c r="PP136"/>
      <c r="PQ136"/>
      <c r="PR136"/>
      <c r="PS136"/>
      <c r="PT136"/>
      <c r="PU136"/>
      <c r="PV136"/>
      <c r="PW136"/>
      <c r="PX136"/>
      <c r="PY136"/>
      <c r="PZ136"/>
      <c r="QA136"/>
      <c r="QB136"/>
      <c r="QC136"/>
      <c r="QD136"/>
      <c r="QE136"/>
      <c r="QF136"/>
      <c r="QG136"/>
      <c r="QH136"/>
      <c r="QI136"/>
      <c r="QJ136"/>
      <c r="QK136"/>
      <c r="QL136"/>
      <c r="QM136"/>
      <c r="QN136"/>
      <c r="QO136"/>
      <c r="QP136"/>
      <c r="QQ136"/>
      <c r="QR136"/>
      <c r="QS136"/>
      <c r="QT136"/>
      <c r="QU136"/>
      <c r="QV136"/>
      <c r="QW136"/>
      <c r="QX136"/>
      <c r="QY136"/>
      <c r="QZ136"/>
      <c r="RA136"/>
      <c r="RB136"/>
      <c r="RC136"/>
      <c r="RD136"/>
      <c r="RE136"/>
      <c r="RF136"/>
      <c r="RG136"/>
      <c r="RH136"/>
      <c r="RI136"/>
      <c r="RJ136"/>
      <c r="RK136"/>
      <c r="RL136"/>
      <c r="RM136"/>
      <c r="RN136"/>
      <c r="RO136"/>
      <c r="RP136"/>
      <c r="RQ136"/>
      <c r="RR136"/>
      <c r="RS136"/>
      <c r="RT136"/>
      <c r="RU136"/>
      <c r="RV136"/>
      <c r="RW136"/>
      <c r="RX136"/>
      <c r="RY136"/>
      <c r="RZ136"/>
      <c r="SA136"/>
      <c r="SB136"/>
      <c r="SC136"/>
      <c r="SD136"/>
      <c r="SE136"/>
      <c r="SF136"/>
      <c r="SG136"/>
      <c r="SH136"/>
      <c r="SI136"/>
      <c r="SJ136"/>
      <c r="SK136"/>
      <c r="SL136"/>
      <c r="SM136"/>
      <c r="SN136"/>
      <c r="SO136"/>
      <c r="SP136"/>
      <c r="SQ136"/>
      <c r="SR136"/>
      <c r="SS136"/>
      <c r="ST136"/>
      <c r="SU136"/>
      <c r="SV136"/>
      <c r="SW136"/>
      <c r="SX136"/>
      <c r="SY136"/>
      <c r="SZ136"/>
      <c r="TA136"/>
      <c r="TB136"/>
      <c r="TC136"/>
      <c r="TD136"/>
      <c r="TE136"/>
      <c r="TF136"/>
      <c r="TG136"/>
      <c r="TH136"/>
      <c r="TI136"/>
      <c r="TJ136"/>
      <c r="TK136"/>
      <c r="TL136"/>
      <c r="TM136"/>
      <c r="TN136"/>
      <c r="TO136"/>
      <c r="TP136"/>
      <c r="TQ136"/>
      <c r="TR136"/>
      <c r="TS136"/>
      <c r="TT136"/>
      <c r="TU136"/>
      <c r="TV136"/>
      <c r="TW136"/>
      <c r="TX136"/>
      <c r="TY136"/>
      <c r="TZ136"/>
      <c r="UA136"/>
      <c r="UB136"/>
      <c r="UC136"/>
      <c r="UD136"/>
      <c r="UE136"/>
      <c r="UF136"/>
      <c r="UG136"/>
      <c r="UH136"/>
      <c r="UI136"/>
      <c r="UJ136"/>
      <c r="UK136"/>
      <c r="UL136"/>
      <c r="UM136"/>
      <c r="UN136"/>
      <c r="UO136"/>
      <c r="UP136"/>
      <c r="UQ136"/>
      <c r="UR136"/>
      <c r="US136"/>
      <c r="UT136"/>
      <c r="UU136"/>
      <c r="UV136"/>
      <c r="UW136"/>
      <c r="UX136"/>
      <c r="UY136"/>
      <c r="UZ136"/>
      <c r="VA136"/>
      <c r="VB136"/>
      <c r="VC136"/>
      <c r="VD136"/>
      <c r="VE136"/>
      <c r="VF136"/>
      <c r="VG136"/>
      <c r="VH136"/>
      <c r="VI136"/>
      <c r="VJ136"/>
      <c r="VK136"/>
      <c r="VL136"/>
      <c r="VM136"/>
      <c r="VN136"/>
      <c r="VO136"/>
      <c r="VP136"/>
      <c r="VQ136"/>
      <c r="VR136"/>
      <c r="VS136"/>
      <c r="VT136"/>
      <c r="VU136"/>
      <c r="VV136"/>
      <c r="VW136"/>
      <c r="VX136"/>
      <c r="VY136"/>
      <c r="VZ136"/>
      <c r="WA136"/>
      <c r="WB136"/>
      <c r="WC136"/>
      <c r="WD136"/>
      <c r="WE136"/>
      <c r="WF136"/>
      <c r="WG136"/>
      <c r="WH136"/>
      <c r="WI136"/>
      <c r="WJ136"/>
      <c r="WK136"/>
      <c r="WL136"/>
      <c r="WM136"/>
      <c r="WN136"/>
      <c r="WO136"/>
      <c r="WP136"/>
      <c r="WQ136"/>
      <c r="WR136"/>
      <c r="WS136"/>
      <c r="WT136"/>
      <c r="WU136"/>
      <c r="WV136"/>
      <c r="WW136"/>
      <c r="WX136"/>
      <c r="WY136"/>
      <c r="WZ136"/>
      <c r="XA136"/>
      <c r="XB136"/>
      <c r="XC136"/>
      <c r="XD136"/>
      <c r="XE136"/>
      <c r="XF136"/>
      <c r="XG136"/>
      <c r="XH136"/>
      <c r="XI136"/>
      <c r="XJ136"/>
      <c r="XK136"/>
      <c r="XL136"/>
      <c r="XM136"/>
      <c r="XN136"/>
      <c r="XO136"/>
      <c r="XP136"/>
      <c r="XQ136"/>
      <c r="XR136"/>
      <c r="XS136"/>
      <c r="XT136"/>
      <c r="XU136"/>
      <c r="XV136"/>
      <c r="XW136"/>
      <c r="XX136"/>
      <c r="XY136"/>
      <c r="XZ136"/>
      <c r="YA136"/>
      <c r="YB136"/>
      <c r="YC136"/>
      <c r="YD136"/>
      <c r="YE136"/>
      <c r="YF136"/>
      <c r="YG136"/>
      <c r="YH136"/>
      <c r="YI136"/>
      <c r="YJ136"/>
      <c r="YK136"/>
      <c r="YL136"/>
      <c r="YM136"/>
      <c r="YN136"/>
      <c r="YO136"/>
      <c r="YP136"/>
      <c r="YQ136"/>
      <c r="YR136"/>
      <c r="YS136"/>
      <c r="YT136"/>
      <c r="YU136"/>
      <c r="YV136"/>
      <c r="YW136"/>
      <c r="YX136"/>
      <c r="YY136"/>
      <c r="YZ136"/>
      <c r="ZA136"/>
      <c r="ZB136"/>
      <c r="ZC136"/>
      <c r="ZD136"/>
      <c r="ZE136"/>
      <c r="ZF136"/>
      <c r="ZG136"/>
      <c r="ZH136"/>
      <c r="ZI136"/>
      <c r="ZJ136"/>
      <c r="ZK136"/>
      <c r="ZL136"/>
      <c r="ZM136"/>
      <c r="ZN136"/>
      <c r="ZO136"/>
      <c r="ZP136"/>
      <c r="ZQ136"/>
      <c r="ZR136"/>
      <c r="ZS136"/>
      <c r="ZT136"/>
      <c r="ZU136"/>
      <c r="ZV136"/>
      <c r="ZW136"/>
      <c r="ZX136"/>
      <c r="ZY136"/>
      <c r="ZZ136"/>
      <c r="AAA136"/>
      <c r="AAB136"/>
      <c r="AAC136"/>
      <c r="AAD136"/>
      <c r="AAE136"/>
      <c r="AAF136"/>
      <c r="AAG136"/>
      <c r="AAH136"/>
      <c r="AAI136"/>
      <c r="AAJ136"/>
      <c r="AAK136"/>
      <c r="AAL136"/>
      <c r="AAM136"/>
      <c r="AAN136"/>
      <c r="AAO136"/>
      <c r="AAP136"/>
      <c r="AAQ136"/>
      <c r="AAR136"/>
      <c r="AAS136"/>
      <c r="AAT136"/>
      <c r="AAU136"/>
      <c r="AAV136"/>
      <c r="AAW136"/>
      <c r="AAX136"/>
      <c r="AAY136"/>
      <c r="AAZ136"/>
      <c r="ABA136"/>
      <c r="ABB136"/>
      <c r="ABC136"/>
      <c r="ABD136"/>
      <c r="ABE136"/>
      <c r="ABF136"/>
      <c r="ABG136"/>
      <c r="ABH136"/>
      <c r="ABI136"/>
      <c r="ABJ136"/>
      <c r="ABK136"/>
      <c r="ABL136"/>
      <c r="ABM136"/>
      <c r="ABN136"/>
      <c r="ABO136"/>
      <c r="ABP136"/>
      <c r="ABQ136"/>
      <c r="ABR136"/>
      <c r="ABS136"/>
      <c r="ABT136"/>
      <c r="ABU136"/>
      <c r="ABV136"/>
      <c r="ABW136"/>
      <c r="ABX136"/>
      <c r="ABY136"/>
      <c r="ABZ136"/>
      <c r="ACA136"/>
      <c r="ACB136"/>
      <c r="ACC136"/>
      <c r="ACD136"/>
      <c r="ACE136"/>
      <c r="ACF136"/>
      <c r="ACG136"/>
      <c r="ACH136"/>
      <c r="ACI136"/>
      <c r="ACJ136"/>
      <c r="ACK136"/>
      <c r="ACL136"/>
      <c r="ACM136"/>
      <c r="ACN136"/>
      <c r="ACO136"/>
      <c r="ACP136"/>
      <c r="ACQ136"/>
      <c r="ACR136"/>
      <c r="ACS136"/>
      <c r="ACT136"/>
      <c r="ACU136"/>
      <c r="ACV136"/>
      <c r="ACW136"/>
      <c r="ACX136"/>
      <c r="ACY136"/>
      <c r="ACZ136"/>
      <c r="ADA136"/>
      <c r="ADB136"/>
      <c r="ADC136"/>
      <c r="ADD136"/>
      <c r="ADE136"/>
      <c r="ADF136"/>
      <c r="ADG136"/>
      <c r="ADH136"/>
      <c r="ADI136"/>
      <c r="ADJ136"/>
      <c r="ADK136"/>
      <c r="ADL136"/>
      <c r="ADM136"/>
      <c r="ADN136"/>
      <c r="ADO136"/>
      <c r="ADP136"/>
      <c r="ADQ136"/>
      <c r="ADR136"/>
      <c r="ADS136"/>
      <c r="ADT136"/>
      <c r="ADU136"/>
      <c r="ADV136"/>
      <c r="ADW136"/>
      <c r="ADX136"/>
      <c r="ADY136"/>
      <c r="ADZ136"/>
      <c r="AEA136"/>
      <c r="AEB136"/>
      <c r="AEC136"/>
      <c r="AED136"/>
      <c r="AEE136"/>
      <c r="AEF136"/>
      <c r="AEG136"/>
      <c r="AEH136"/>
      <c r="AEI136"/>
      <c r="AEJ136"/>
      <c r="AEK136"/>
      <c r="AEL136"/>
      <c r="AEM136"/>
      <c r="AEN136"/>
      <c r="AEO136"/>
      <c r="AEP136"/>
      <c r="AEQ136"/>
      <c r="AER136"/>
      <c r="AES136"/>
      <c r="AET136"/>
      <c r="AEU136"/>
      <c r="AEV136"/>
      <c r="AEW136"/>
      <c r="AEX136"/>
      <c r="AEY136"/>
      <c r="AEZ136"/>
      <c r="AFA136"/>
      <c r="AFB136"/>
      <c r="AFC136"/>
      <c r="AFD136"/>
      <c r="AFE136"/>
      <c r="AFF136"/>
      <c r="AFG136"/>
      <c r="AFH136"/>
      <c r="AFI136"/>
      <c r="AFJ136"/>
      <c r="AFK136"/>
      <c r="AFL136"/>
      <c r="AFM136"/>
      <c r="AFN136"/>
      <c r="AFO136"/>
      <c r="AFP136"/>
      <c r="AFQ136"/>
      <c r="AFR136"/>
      <c r="AFS136"/>
      <c r="AFT136"/>
      <c r="AFU136"/>
      <c r="AFV136"/>
      <c r="AFW136"/>
      <c r="AFX136"/>
      <c r="AFY136"/>
      <c r="AFZ136"/>
      <c r="AGA136"/>
      <c r="AGB136"/>
      <c r="AGC136"/>
      <c r="AGD136"/>
      <c r="AGE136"/>
      <c r="AGF136"/>
      <c r="AGG136"/>
      <c r="AGH136"/>
      <c r="AGI136"/>
      <c r="AGJ136"/>
      <c r="AGK136"/>
      <c r="AGL136"/>
      <c r="AGM136"/>
      <c r="AGN136"/>
      <c r="AGO136"/>
      <c r="AGP136"/>
      <c r="AGQ136"/>
      <c r="AGR136"/>
      <c r="AGS136"/>
      <c r="AGT136"/>
      <c r="AGU136"/>
      <c r="AGV136"/>
      <c r="AGW136"/>
      <c r="AGX136"/>
      <c r="AGY136"/>
      <c r="AGZ136"/>
      <c r="AHA136"/>
      <c r="AHB136"/>
      <c r="AHC136"/>
      <c r="AHD136"/>
      <c r="AHE136"/>
      <c r="AHF136"/>
      <c r="AHG136"/>
      <c r="AHH136"/>
      <c r="AHI136"/>
      <c r="AHJ136"/>
      <c r="AHK136"/>
      <c r="AHL136"/>
      <c r="AHM136"/>
      <c r="AHN136"/>
      <c r="AHO136"/>
      <c r="AHP136"/>
      <c r="AHQ136"/>
      <c r="AHR136"/>
      <c r="AHS136"/>
      <c r="AHT136"/>
      <c r="AHU136"/>
      <c r="AHV136"/>
      <c r="AHW136"/>
      <c r="AHX136"/>
      <c r="AHY136"/>
      <c r="AHZ136"/>
      <c r="AIA136"/>
      <c r="AIB136"/>
      <c r="AIC136"/>
      <c r="AID136"/>
      <c r="AIE136"/>
      <c r="AIF136"/>
      <c r="AIG136"/>
      <c r="AIH136"/>
      <c r="AII136"/>
      <c r="AIJ136"/>
      <c r="AIK136"/>
      <c r="AIL136"/>
      <c r="AIM136"/>
      <c r="AIN136"/>
      <c r="AIO136"/>
      <c r="AIP136"/>
      <c r="AIQ136"/>
      <c r="AIR136"/>
      <c r="AIS136"/>
      <c r="AIT136"/>
      <c r="AIU136"/>
      <c r="AIV136"/>
      <c r="AIW136"/>
      <c r="AIX136"/>
      <c r="AIY136"/>
      <c r="AIZ136"/>
      <c r="AJA136"/>
      <c r="AJB136"/>
      <c r="AJC136"/>
      <c r="AJD136"/>
      <c r="AJE136"/>
      <c r="AJF136"/>
      <c r="AJG136"/>
      <c r="AJH136"/>
      <c r="AJI136"/>
      <c r="AJJ136"/>
      <c r="AJK136"/>
      <c r="AJL136"/>
      <c r="AJM136"/>
      <c r="AJN136"/>
      <c r="AJO136"/>
      <c r="AJP136"/>
      <c r="AJQ136"/>
      <c r="AJR136"/>
      <c r="AJS136"/>
      <c r="AJT136"/>
      <c r="AJU136"/>
      <c r="AJV136"/>
      <c r="AJW136"/>
      <c r="AJX136"/>
      <c r="AJY136"/>
      <c r="AJZ136"/>
      <c r="AKA136"/>
      <c r="AKB136"/>
      <c r="AKC136"/>
      <c r="AKD136"/>
      <c r="AKE136"/>
      <c r="AKF136"/>
      <c r="AKG136"/>
      <c r="AKH136"/>
      <c r="AKI136"/>
      <c r="AKJ136"/>
      <c r="AKK136"/>
      <c r="AKL136"/>
      <c r="AKM136"/>
      <c r="AKN136"/>
      <c r="AKO136"/>
      <c r="AKP136"/>
      <c r="AKQ136"/>
      <c r="AKR136"/>
      <c r="AKS136"/>
      <c r="AKT136"/>
      <c r="AKU136"/>
      <c r="AKV136"/>
      <c r="AKW136"/>
      <c r="AKX136"/>
      <c r="AKY136"/>
      <c r="AKZ136"/>
      <c r="ALA136"/>
      <c r="ALB136"/>
      <c r="ALC136"/>
      <c r="ALD136"/>
      <c r="ALE136"/>
      <c r="ALF136"/>
      <c r="ALG136"/>
      <c r="ALH136"/>
      <c r="ALI136"/>
      <c r="ALJ136"/>
      <c r="ALK136"/>
      <c r="ALL136"/>
      <c r="ALM136"/>
      <c r="ALN136"/>
      <c r="ALO136"/>
      <c r="ALP136"/>
      <c r="ALQ136"/>
      <c r="ALR136"/>
      <c r="ALS136"/>
      <c r="ALT136"/>
      <c r="ALU136"/>
      <c r="ALV136"/>
      <c r="ALW136"/>
      <c r="ALX136"/>
      <c r="ALY136"/>
      <c r="ALZ136"/>
      <c r="AMA136"/>
      <c r="AMB136"/>
      <c r="AMC136"/>
      <c r="AMD136"/>
      <c r="AME136"/>
      <c r="AMF136"/>
      <c r="AMG136"/>
      <c r="AMH136"/>
      <c r="AMI136"/>
      <c r="AMJ136"/>
    </row>
    <row r="137" spans="1:1024" x14ac:dyDescent="0.2">
      <c r="A137" s="61" t="s">
        <v>68</v>
      </c>
      <c r="B137" s="116" t="s">
        <v>67</v>
      </c>
      <c r="C137" s="90">
        <f>C76</f>
        <v>1</v>
      </c>
      <c r="D137" s="64">
        <v>0</v>
      </c>
      <c r="E137" s="64">
        <f>+D137*C137</f>
        <v>0</v>
      </c>
      <c r="F137" s="9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  <c r="IZ137"/>
      <c r="JA137"/>
      <c r="JB137"/>
      <c r="JC137"/>
      <c r="JD137"/>
      <c r="JE137"/>
      <c r="JF137"/>
      <c r="JG137"/>
      <c r="JH137"/>
      <c r="JI137"/>
      <c r="JJ137"/>
      <c r="JK137"/>
      <c r="JL137"/>
      <c r="JM137"/>
      <c r="JN137"/>
      <c r="JO137"/>
      <c r="JP137"/>
      <c r="JQ137"/>
      <c r="JR137"/>
      <c r="JS137"/>
      <c r="JT137"/>
      <c r="JU137"/>
      <c r="JV137"/>
      <c r="JW137"/>
      <c r="JX137"/>
      <c r="JY137"/>
      <c r="JZ137"/>
      <c r="KA137"/>
      <c r="KB137"/>
      <c r="KC137"/>
      <c r="KD137"/>
      <c r="KE137"/>
      <c r="KF137"/>
      <c r="KG137"/>
      <c r="KH137"/>
      <c r="KI137"/>
      <c r="KJ137"/>
      <c r="KK137"/>
      <c r="KL137"/>
      <c r="KM137"/>
      <c r="KN137"/>
      <c r="KO137"/>
      <c r="KP137"/>
      <c r="KQ137"/>
      <c r="KR137"/>
      <c r="KS137"/>
      <c r="KT137"/>
      <c r="KU137"/>
      <c r="KV137"/>
      <c r="KW137"/>
      <c r="KX137"/>
      <c r="KY137"/>
      <c r="KZ137"/>
      <c r="LA137"/>
      <c r="LB137"/>
      <c r="LC137"/>
      <c r="LD137"/>
      <c r="LE137"/>
      <c r="LF137"/>
      <c r="LG137"/>
      <c r="LH137"/>
      <c r="LI137"/>
      <c r="LJ137"/>
      <c r="LK137"/>
      <c r="LL137"/>
      <c r="LM137"/>
      <c r="LN137"/>
      <c r="LO137"/>
      <c r="LP137"/>
      <c r="LQ137"/>
      <c r="LR137"/>
      <c r="LS137"/>
      <c r="LT137"/>
      <c r="LU137"/>
      <c r="LV137"/>
      <c r="LW137"/>
      <c r="LX137"/>
      <c r="LY137"/>
      <c r="LZ137"/>
      <c r="MA137"/>
      <c r="MB137"/>
      <c r="MC137"/>
      <c r="MD137"/>
      <c r="ME137"/>
      <c r="MF137"/>
      <c r="MG137"/>
      <c r="MH137"/>
      <c r="MI137"/>
      <c r="MJ137"/>
      <c r="MK137"/>
      <c r="ML137"/>
      <c r="MM137"/>
      <c r="MN137"/>
      <c r="MO137"/>
      <c r="MP137"/>
      <c r="MQ137"/>
      <c r="MR137"/>
      <c r="MS137"/>
      <c r="MT137"/>
      <c r="MU137"/>
      <c r="MV137"/>
      <c r="MW137"/>
      <c r="MX137"/>
      <c r="MY137"/>
      <c r="MZ137"/>
      <c r="NA137"/>
      <c r="NB137"/>
      <c r="NC137"/>
      <c r="ND137"/>
      <c r="NE137"/>
      <c r="NF137"/>
      <c r="NG137"/>
      <c r="NH137"/>
      <c r="NI137"/>
      <c r="NJ137"/>
      <c r="NK137"/>
      <c r="NL137"/>
      <c r="NM137"/>
      <c r="NN137"/>
      <c r="NO137"/>
      <c r="NP137"/>
      <c r="NQ137"/>
      <c r="NR137"/>
      <c r="NS137"/>
      <c r="NT137"/>
      <c r="NU137"/>
      <c r="NV137"/>
      <c r="NW137"/>
      <c r="NX137"/>
      <c r="NY137"/>
      <c r="NZ137"/>
      <c r="OA137"/>
      <c r="OB137"/>
      <c r="OC137"/>
      <c r="OD137"/>
      <c r="OE137"/>
      <c r="OF137"/>
      <c r="OG137"/>
      <c r="OH137"/>
      <c r="OI137"/>
      <c r="OJ137"/>
      <c r="OK137"/>
      <c r="OL137"/>
      <c r="OM137"/>
      <c r="ON137"/>
      <c r="OO137"/>
      <c r="OP137"/>
      <c r="OQ137"/>
      <c r="OR137"/>
      <c r="OS137"/>
      <c r="OT137"/>
      <c r="OU137"/>
      <c r="OV137"/>
      <c r="OW137"/>
      <c r="OX137"/>
      <c r="OY137"/>
      <c r="OZ137"/>
      <c r="PA137"/>
      <c r="PB137"/>
      <c r="PC137"/>
      <c r="PD137"/>
      <c r="PE137"/>
      <c r="PF137"/>
      <c r="PG137"/>
      <c r="PH137"/>
      <c r="PI137"/>
      <c r="PJ137"/>
      <c r="PK137"/>
      <c r="PL137"/>
      <c r="PM137"/>
      <c r="PN137"/>
      <c r="PO137"/>
      <c r="PP137"/>
      <c r="PQ137"/>
      <c r="PR137"/>
      <c r="PS137"/>
      <c r="PT137"/>
      <c r="PU137"/>
      <c r="PV137"/>
      <c r="PW137"/>
      <c r="PX137"/>
      <c r="PY137"/>
      <c r="PZ137"/>
      <c r="QA137"/>
      <c r="QB137"/>
      <c r="QC137"/>
      <c r="QD137"/>
      <c r="QE137"/>
      <c r="QF137"/>
      <c r="QG137"/>
      <c r="QH137"/>
      <c r="QI137"/>
      <c r="QJ137"/>
      <c r="QK137"/>
      <c r="QL137"/>
      <c r="QM137"/>
      <c r="QN137"/>
      <c r="QO137"/>
      <c r="QP137"/>
      <c r="QQ137"/>
      <c r="QR137"/>
      <c r="QS137"/>
      <c r="QT137"/>
      <c r="QU137"/>
      <c r="QV137"/>
      <c r="QW137"/>
      <c r="QX137"/>
      <c r="QY137"/>
      <c r="QZ137"/>
      <c r="RA137"/>
      <c r="RB137"/>
      <c r="RC137"/>
      <c r="RD137"/>
      <c r="RE137"/>
      <c r="RF137"/>
      <c r="RG137"/>
      <c r="RH137"/>
      <c r="RI137"/>
      <c r="RJ137"/>
      <c r="RK137"/>
      <c r="RL137"/>
      <c r="RM137"/>
      <c r="RN137"/>
      <c r="RO137"/>
      <c r="RP137"/>
      <c r="RQ137"/>
      <c r="RR137"/>
      <c r="RS137"/>
      <c r="RT137"/>
      <c r="RU137"/>
      <c r="RV137"/>
      <c r="RW137"/>
      <c r="RX137"/>
      <c r="RY137"/>
      <c r="RZ137"/>
      <c r="SA137"/>
      <c r="SB137"/>
      <c r="SC137"/>
      <c r="SD137"/>
      <c r="SE137"/>
      <c r="SF137"/>
      <c r="SG137"/>
      <c r="SH137"/>
      <c r="SI137"/>
      <c r="SJ137"/>
      <c r="SK137"/>
      <c r="SL137"/>
      <c r="SM137"/>
      <c r="SN137"/>
      <c r="SO137"/>
      <c r="SP137"/>
      <c r="SQ137"/>
      <c r="SR137"/>
      <c r="SS137"/>
      <c r="ST137"/>
      <c r="SU137"/>
      <c r="SV137"/>
      <c r="SW137"/>
      <c r="SX137"/>
      <c r="SY137"/>
      <c r="SZ137"/>
      <c r="TA137"/>
      <c r="TB137"/>
      <c r="TC137"/>
      <c r="TD137"/>
      <c r="TE137"/>
      <c r="TF137"/>
      <c r="TG137"/>
      <c r="TH137"/>
      <c r="TI137"/>
      <c r="TJ137"/>
      <c r="TK137"/>
      <c r="TL137"/>
      <c r="TM137"/>
      <c r="TN137"/>
      <c r="TO137"/>
      <c r="TP137"/>
      <c r="TQ137"/>
      <c r="TR137"/>
      <c r="TS137"/>
      <c r="TT137"/>
      <c r="TU137"/>
      <c r="TV137"/>
      <c r="TW137"/>
      <c r="TX137"/>
      <c r="TY137"/>
      <c r="TZ137"/>
      <c r="UA137"/>
      <c r="UB137"/>
      <c r="UC137"/>
      <c r="UD137"/>
      <c r="UE137"/>
      <c r="UF137"/>
      <c r="UG137"/>
      <c r="UH137"/>
      <c r="UI137"/>
      <c r="UJ137"/>
      <c r="UK137"/>
      <c r="UL137"/>
      <c r="UM137"/>
      <c r="UN137"/>
      <c r="UO137"/>
      <c r="UP137"/>
      <c r="UQ137"/>
      <c r="UR137"/>
      <c r="US137"/>
      <c r="UT137"/>
      <c r="UU137"/>
      <c r="UV137"/>
      <c r="UW137"/>
      <c r="UX137"/>
      <c r="UY137"/>
      <c r="UZ137"/>
      <c r="VA137"/>
      <c r="VB137"/>
      <c r="VC137"/>
      <c r="VD137"/>
      <c r="VE137"/>
      <c r="VF137"/>
      <c r="VG137"/>
      <c r="VH137"/>
      <c r="VI137"/>
      <c r="VJ137"/>
      <c r="VK137"/>
      <c r="VL137"/>
      <c r="VM137"/>
      <c r="VN137"/>
      <c r="VO137"/>
      <c r="VP137"/>
      <c r="VQ137"/>
      <c r="VR137"/>
      <c r="VS137"/>
      <c r="VT137"/>
      <c r="VU137"/>
      <c r="VV137"/>
      <c r="VW137"/>
      <c r="VX137"/>
      <c r="VY137"/>
      <c r="VZ137"/>
      <c r="WA137"/>
      <c r="WB137"/>
      <c r="WC137"/>
      <c r="WD137"/>
      <c r="WE137"/>
      <c r="WF137"/>
      <c r="WG137"/>
      <c r="WH137"/>
      <c r="WI137"/>
      <c r="WJ137"/>
      <c r="WK137"/>
      <c r="WL137"/>
      <c r="WM137"/>
      <c r="WN137"/>
      <c r="WO137"/>
      <c r="WP137"/>
      <c r="WQ137"/>
      <c r="WR137"/>
      <c r="WS137"/>
      <c r="WT137"/>
      <c r="WU137"/>
      <c r="WV137"/>
      <c r="WW137"/>
      <c r="WX137"/>
      <c r="WY137"/>
      <c r="WZ137"/>
      <c r="XA137"/>
      <c r="XB137"/>
      <c r="XC137"/>
      <c r="XD137"/>
      <c r="XE137"/>
      <c r="XF137"/>
      <c r="XG137"/>
      <c r="XH137"/>
      <c r="XI137"/>
      <c r="XJ137"/>
      <c r="XK137"/>
      <c r="XL137"/>
      <c r="XM137"/>
      <c r="XN137"/>
      <c r="XO137"/>
      <c r="XP137"/>
      <c r="XQ137"/>
      <c r="XR137"/>
      <c r="XS137"/>
      <c r="XT137"/>
      <c r="XU137"/>
      <c r="XV137"/>
      <c r="XW137"/>
      <c r="XX137"/>
      <c r="XY137"/>
      <c r="XZ137"/>
      <c r="YA137"/>
      <c r="YB137"/>
      <c r="YC137"/>
      <c r="YD137"/>
      <c r="YE137"/>
      <c r="YF137"/>
      <c r="YG137"/>
      <c r="YH137"/>
      <c r="YI137"/>
      <c r="YJ137"/>
      <c r="YK137"/>
      <c r="YL137"/>
      <c r="YM137"/>
      <c r="YN137"/>
      <c r="YO137"/>
      <c r="YP137"/>
      <c r="YQ137"/>
      <c r="YR137"/>
      <c r="YS137"/>
      <c r="YT137"/>
      <c r="YU137"/>
      <c r="YV137"/>
      <c r="YW137"/>
      <c r="YX137"/>
      <c r="YY137"/>
      <c r="YZ137"/>
      <c r="ZA137"/>
      <c r="ZB137"/>
      <c r="ZC137"/>
      <c r="ZD137"/>
      <c r="ZE137"/>
      <c r="ZF137"/>
      <c r="ZG137"/>
      <c r="ZH137"/>
      <c r="ZI137"/>
      <c r="ZJ137"/>
      <c r="ZK137"/>
      <c r="ZL137"/>
      <c r="ZM137"/>
      <c r="ZN137"/>
      <c r="ZO137"/>
      <c r="ZP137"/>
      <c r="ZQ137"/>
      <c r="ZR137"/>
      <c r="ZS137"/>
      <c r="ZT137"/>
      <c r="ZU137"/>
      <c r="ZV137"/>
      <c r="ZW137"/>
      <c r="ZX137"/>
      <c r="ZY137"/>
      <c r="ZZ137"/>
      <c r="AAA137"/>
      <c r="AAB137"/>
      <c r="AAC137"/>
      <c r="AAD137"/>
      <c r="AAE137"/>
      <c r="AAF137"/>
      <c r="AAG137"/>
      <c r="AAH137"/>
      <c r="AAI137"/>
      <c r="AAJ137"/>
      <c r="AAK137"/>
      <c r="AAL137"/>
      <c r="AAM137"/>
      <c r="AAN137"/>
      <c r="AAO137"/>
      <c r="AAP137"/>
      <c r="AAQ137"/>
      <c r="AAR137"/>
      <c r="AAS137"/>
      <c r="AAT137"/>
      <c r="AAU137"/>
      <c r="AAV137"/>
      <c r="AAW137"/>
      <c r="AAX137"/>
      <c r="AAY137"/>
      <c r="AAZ137"/>
      <c r="ABA137"/>
      <c r="ABB137"/>
      <c r="ABC137"/>
      <c r="ABD137"/>
      <c r="ABE137"/>
      <c r="ABF137"/>
      <c r="ABG137"/>
      <c r="ABH137"/>
      <c r="ABI137"/>
      <c r="ABJ137"/>
      <c r="ABK137"/>
      <c r="ABL137"/>
      <c r="ABM137"/>
      <c r="ABN137"/>
      <c r="ABO137"/>
      <c r="ABP137"/>
      <c r="ABQ137"/>
      <c r="ABR137"/>
      <c r="ABS137"/>
      <c r="ABT137"/>
      <c r="ABU137"/>
      <c r="ABV137"/>
      <c r="ABW137"/>
      <c r="ABX137"/>
      <c r="ABY137"/>
      <c r="ABZ137"/>
      <c r="ACA137"/>
      <c r="ACB137"/>
      <c r="ACC137"/>
      <c r="ACD137"/>
      <c r="ACE137"/>
      <c r="ACF137"/>
      <c r="ACG137"/>
      <c r="ACH137"/>
      <c r="ACI137"/>
      <c r="ACJ137"/>
      <c r="ACK137"/>
      <c r="ACL137"/>
      <c r="ACM137"/>
      <c r="ACN137"/>
      <c r="ACO137"/>
      <c r="ACP137"/>
      <c r="ACQ137"/>
      <c r="ACR137"/>
      <c r="ACS137"/>
      <c r="ACT137"/>
      <c r="ACU137"/>
      <c r="ACV137"/>
      <c r="ACW137"/>
      <c r="ACX137"/>
      <c r="ACY137"/>
      <c r="ACZ137"/>
      <c r="ADA137"/>
      <c r="ADB137"/>
      <c r="ADC137"/>
      <c r="ADD137"/>
      <c r="ADE137"/>
      <c r="ADF137"/>
      <c r="ADG137"/>
      <c r="ADH137"/>
      <c r="ADI137"/>
      <c r="ADJ137"/>
      <c r="ADK137"/>
      <c r="ADL137"/>
      <c r="ADM137"/>
      <c r="ADN137"/>
      <c r="ADO137"/>
      <c r="ADP137"/>
      <c r="ADQ137"/>
      <c r="ADR137"/>
      <c r="ADS137"/>
      <c r="ADT137"/>
      <c r="ADU137"/>
      <c r="ADV137"/>
      <c r="ADW137"/>
      <c r="ADX137"/>
      <c r="ADY137"/>
      <c r="ADZ137"/>
      <c r="AEA137"/>
      <c r="AEB137"/>
      <c r="AEC137"/>
      <c r="AED137"/>
      <c r="AEE137"/>
      <c r="AEF137"/>
      <c r="AEG137"/>
      <c r="AEH137"/>
      <c r="AEI137"/>
      <c r="AEJ137"/>
      <c r="AEK137"/>
      <c r="AEL137"/>
      <c r="AEM137"/>
      <c r="AEN137"/>
      <c r="AEO137"/>
      <c r="AEP137"/>
      <c r="AEQ137"/>
      <c r="AER137"/>
      <c r="AES137"/>
      <c r="AET137"/>
      <c r="AEU137"/>
      <c r="AEV137"/>
      <c r="AEW137"/>
      <c r="AEX137"/>
      <c r="AEY137"/>
      <c r="AEZ137"/>
      <c r="AFA137"/>
      <c r="AFB137"/>
      <c r="AFC137"/>
      <c r="AFD137"/>
      <c r="AFE137"/>
      <c r="AFF137"/>
      <c r="AFG137"/>
      <c r="AFH137"/>
      <c r="AFI137"/>
      <c r="AFJ137"/>
      <c r="AFK137"/>
      <c r="AFL137"/>
      <c r="AFM137"/>
      <c r="AFN137"/>
      <c r="AFO137"/>
      <c r="AFP137"/>
      <c r="AFQ137"/>
      <c r="AFR137"/>
      <c r="AFS137"/>
      <c r="AFT137"/>
      <c r="AFU137"/>
      <c r="AFV137"/>
      <c r="AFW137"/>
      <c r="AFX137"/>
      <c r="AFY137"/>
      <c r="AFZ137"/>
      <c r="AGA137"/>
      <c r="AGB137"/>
      <c r="AGC137"/>
      <c r="AGD137"/>
      <c r="AGE137"/>
      <c r="AGF137"/>
      <c r="AGG137"/>
      <c r="AGH137"/>
      <c r="AGI137"/>
      <c r="AGJ137"/>
      <c r="AGK137"/>
      <c r="AGL137"/>
      <c r="AGM137"/>
      <c r="AGN137"/>
      <c r="AGO137"/>
      <c r="AGP137"/>
      <c r="AGQ137"/>
      <c r="AGR137"/>
      <c r="AGS137"/>
      <c r="AGT137"/>
      <c r="AGU137"/>
      <c r="AGV137"/>
      <c r="AGW137"/>
      <c r="AGX137"/>
      <c r="AGY137"/>
      <c r="AGZ137"/>
      <c r="AHA137"/>
      <c r="AHB137"/>
      <c r="AHC137"/>
      <c r="AHD137"/>
      <c r="AHE137"/>
      <c r="AHF137"/>
      <c r="AHG137"/>
      <c r="AHH137"/>
      <c r="AHI137"/>
      <c r="AHJ137"/>
      <c r="AHK137"/>
      <c r="AHL137"/>
      <c r="AHM137"/>
      <c r="AHN137"/>
      <c r="AHO137"/>
      <c r="AHP137"/>
      <c r="AHQ137"/>
      <c r="AHR137"/>
      <c r="AHS137"/>
      <c r="AHT137"/>
      <c r="AHU137"/>
      <c r="AHV137"/>
      <c r="AHW137"/>
      <c r="AHX137"/>
      <c r="AHY137"/>
      <c r="AHZ137"/>
      <c r="AIA137"/>
      <c r="AIB137"/>
      <c r="AIC137"/>
      <c r="AID137"/>
      <c r="AIE137"/>
      <c r="AIF137"/>
      <c r="AIG137"/>
      <c r="AIH137"/>
      <c r="AII137"/>
      <c r="AIJ137"/>
      <c r="AIK137"/>
      <c r="AIL137"/>
      <c r="AIM137"/>
      <c r="AIN137"/>
      <c r="AIO137"/>
      <c r="AIP137"/>
      <c r="AIQ137"/>
      <c r="AIR137"/>
      <c r="AIS137"/>
      <c r="AIT137"/>
      <c r="AIU137"/>
      <c r="AIV137"/>
      <c r="AIW137"/>
      <c r="AIX137"/>
      <c r="AIY137"/>
      <c r="AIZ137"/>
      <c r="AJA137"/>
      <c r="AJB137"/>
      <c r="AJC137"/>
      <c r="AJD137"/>
      <c r="AJE137"/>
      <c r="AJF137"/>
      <c r="AJG137"/>
      <c r="AJH137"/>
      <c r="AJI137"/>
      <c r="AJJ137"/>
      <c r="AJK137"/>
      <c r="AJL137"/>
      <c r="AJM137"/>
      <c r="AJN137"/>
      <c r="AJO137"/>
      <c r="AJP137"/>
      <c r="AJQ137"/>
      <c r="AJR137"/>
      <c r="AJS137"/>
      <c r="AJT137"/>
      <c r="AJU137"/>
      <c r="AJV137"/>
      <c r="AJW137"/>
      <c r="AJX137"/>
      <c r="AJY137"/>
      <c r="AJZ137"/>
      <c r="AKA137"/>
      <c r="AKB137"/>
      <c r="AKC137"/>
      <c r="AKD137"/>
      <c r="AKE137"/>
      <c r="AKF137"/>
      <c r="AKG137"/>
      <c r="AKH137"/>
      <c r="AKI137"/>
      <c r="AKJ137"/>
      <c r="AKK137"/>
      <c r="AKL137"/>
      <c r="AKM137"/>
      <c r="AKN137"/>
      <c r="AKO137"/>
      <c r="AKP137"/>
      <c r="AKQ137"/>
      <c r="AKR137"/>
      <c r="AKS137"/>
      <c r="AKT137"/>
      <c r="AKU137"/>
      <c r="AKV137"/>
      <c r="AKW137"/>
      <c r="AKX137"/>
      <c r="AKY137"/>
      <c r="AKZ137"/>
      <c r="ALA137"/>
      <c r="ALB137"/>
      <c r="ALC137"/>
      <c r="ALD137"/>
      <c r="ALE137"/>
      <c r="ALF137"/>
      <c r="ALG137"/>
      <c r="ALH137"/>
      <c r="ALI137"/>
      <c r="ALJ137"/>
      <c r="ALK137"/>
      <c r="ALL137"/>
      <c r="ALM137"/>
      <c r="ALN137"/>
      <c r="ALO137"/>
      <c r="ALP137"/>
      <c r="ALQ137"/>
      <c r="ALR137"/>
      <c r="ALS137"/>
      <c r="ALT137"/>
      <c r="ALU137"/>
      <c r="ALV137"/>
      <c r="ALW137"/>
      <c r="ALX137"/>
      <c r="ALY137"/>
      <c r="ALZ137"/>
      <c r="AMA137"/>
      <c r="AMB137"/>
      <c r="AMC137"/>
      <c r="AMD137"/>
      <c r="AME137"/>
      <c r="AMF137"/>
      <c r="AMG137"/>
      <c r="AMH137"/>
      <c r="AMI137"/>
      <c r="AMJ137"/>
    </row>
    <row r="138" spans="1:1024" x14ac:dyDescent="0.2">
      <c r="A138" s="61" t="s">
        <v>69</v>
      </c>
      <c r="B138" s="116" t="s">
        <v>15</v>
      </c>
      <c r="C138" s="117">
        <v>60</v>
      </c>
      <c r="D138" s="118">
        <v>0</v>
      </c>
      <c r="E138" s="118">
        <f>+D138/C138</f>
        <v>0</v>
      </c>
      <c r="F138" s="9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  <c r="IZ138"/>
      <c r="JA138"/>
      <c r="JB138"/>
      <c r="JC138"/>
      <c r="JD138"/>
      <c r="JE138"/>
      <c r="JF138"/>
      <c r="JG138"/>
      <c r="JH138"/>
      <c r="JI138"/>
      <c r="JJ138"/>
      <c r="JK138"/>
      <c r="JL138"/>
      <c r="JM138"/>
      <c r="JN138"/>
      <c r="JO138"/>
      <c r="JP138"/>
      <c r="JQ138"/>
      <c r="JR138"/>
      <c r="JS138"/>
      <c r="JT138"/>
      <c r="JU138"/>
      <c r="JV138"/>
      <c r="JW138"/>
      <c r="JX138"/>
      <c r="JY138"/>
      <c r="JZ138"/>
      <c r="KA138"/>
      <c r="KB138"/>
      <c r="KC138"/>
      <c r="KD138"/>
      <c r="KE138"/>
      <c r="KF138"/>
      <c r="KG138"/>
      <c r="KH138"/>
      <c r="KI138"/>
      <c r="KJ138"/>
      <c r="KK138"/>
      <c r="KL138"/>
      <c r="KM138"/>
      <c r="KN138"/>
      <c r="KO138"/>
      <c r="KP138"/>
      <c r="KQ138"/>
      <c r="KR138"/>
      <c r="KS138"/>
      <c r="KT138"/>
      <c r="KU138"/>
      <c r="KV138"/>
      <c r="KW138"/>
      <c r="KX138"/>
      <c r="KY138"/>
      <c r="KZ138"/>
      <c r="LA138"/>
      <c r="LB138"/>
      <c r="LC138"/>
      <c r="LD138"/>
      <c r="LE138"/>
      <c r="LF138"/>
      <c r="LG138"/>
      <c r="LH138"/>
      <c r="LI138"/>
      <c r="LJ138"/>
      <c r="LK138"/>
      <c r="LL138"/>
      <c r="LM138"/>
      <c r="LN138"/>
      <c r="LO138"/>
      <c r="LP138"/>
      <c r="LQ138"/>
      <c r="LR138"/>
      <c r="LS138"/>
      <c r="LT138"/>
      <c r="LU138"/>
      <c r="LV138"/>
      <c r="LW138"/>
      <c r="LX138"/>
      <c r="LY138"/>
      <c r="LZ138"/>
      <c r="MA138"/>
      <c r="MB138"/>
      <c r="MC138"/>
      <c r="MD138"/>
      <c r="ME138"/>
      <c r="MF138"/>
      <c r="MG138"/>
      <c r="MH138"/>
      <c r="MI138"/>
      <c r="MJ138"/>
      <c r="MK138"/>
      <c r="ML138"/>
      <c r="MM138"/>
      <c r="MN138"/>
      <c r="MO138"/>
      <c r="MP138"/>
      <c r="MQ138"/>
      <c r="MR138"/>
      <c r="MS138"/>
      <c r="MT138"/>
      <c r="MU138"/>
      <c r="MV138"/>
      <c r="MW138"/>
      <c r="MX138"/>
      <c r="MY138"/>
      <c r="MZ138"/>
      <c r="NA138"/>
      <c r="NB138"/>
      <c r="NC138"/>
      <c r="ND138"/>
      <c r="NE138"/>
      <c r="NF138"/>
      <c r="NG138"/>
      <c r="NH138"/>
      <c r="NI138"/>
      <c r="NJ138"/>
      <c r="NK138"/>
      <c r="NL138"/>
      <c r="NM138"/>
      <c r="NN138"/>
      <c r="NO138"/>
      <c r="NP138"/>
      <c r="NQ138"/>
      <c r="NR138"/>
      <c r="NS138"/>
      <c r="NT138"/>
      <c r="NU138"/>
      <c r="NV138"/>
      <c r="NW138"/>
      <c r="NX138"/>
      <c r="NY138"/>
      <c r="NZ138"/>
      <c r="OA138"/>
      <c r="OB138"/>
      <c r="OC138"/>
      <c r="OD138"/>
      <c r="OE138"/>
      <c r="OF138"/>
      <c r="OG138"/>
      <c r="OH138"/>
      <c r="OI138"/>
      <c r="OJ138"/>
      <c r="OK138"/>
      <c r="OL138"/>
      <c r="OM138"/>
      <c r="ON138"/>
      <c r="OO138"/>
      <c r="OP138"/>
      <c r="OQ138"/>
      <c r="OR138"/>
      <c r="OS138"/>
      <c r="OT138"/>
      <c r="OU138"/>
      <c r="OV138"/>
      <c r="OW138"/>
      <c r="OX138"/>
      <c r="OY138"/>
      <c r="OZ138"/>
      <c r="PA138"/>
      <c r="PB138"/>
      <c r="PC138"/>
      <c r="PD138"/>
      <c r="PE138"/>
      <c r="PF138"/>
      <c r="PG138"/>
      <c r="PH138"/>
      <c r="PI138"/>
      <c r="PJ138"/>
      <c r="PK138"/>
      <c r="PL138"/>
      <c r="PM138"/>
      <c r="PN138"/>
      <c r="PO138"/>
      <c r="PP138"/>
      <c r="PQ138"/>
      <c r="PR138"/>
      <c r="PS138"/>
      <c r="PT138"/>
      <c r="PU138"/>
      <c r="PV138"/>
      <c r="PW138"/>
      <c r="PX138"/>
      <c r="PY138"/>
      <c r="PZ138"/>
      <c r="QA138"/>
      <c r="QB138"/>
      <c r="QC138"/>
      <c r="QD138"/>
      <c r="QE138"/>
      <c r="QF138"/>
      <c r="QG138"/>
      <c r="QH138"/>
      <c r="QI138"/>
      <c r="QJ138"/>
      <c r="QK138"/>
      <c r="QL138"/>
      <c r="QM138"/>
      <c r="QN138"/>
      <c r="QO138"/>
      <c r="QP138"/>
      <c r="QQ138"/>
      <c r="QR138"/>
      <c r="QS138"/>
      <c r="QT138"/>
      <c r="QU138"/>
      <c r="QV138"/>
      <c r="QW138"/>
      <c r="QX138"/>
      <c r="QY138"/>
      <c r="QZ138"/>
      <c r="RA138"/>
      <c r="RB138"/>
      <c r="RC138"/>
      <c r="RD138"/>
      <c r="RE138"/>
      <c r="RF138"/>
      <c r="RG138"/>
      <c r="RH138"/>
      <c r="RI138"/>
      <c r="RJ138"/>
      <c r="RK138"/>
      <c r="RL138"/>
      <c r="RM138"/>
      <c r="RN138"/>
      <c r="RO138"/>
      <c r="RP138"/>
      <c r="RQ138"/>
      <c r="RR138"/>
      <c r="RS138"/>
      <c r="RT138"/>
      <c r="RU138"/>
      <c r="RV138"/>
      <c r="RW138"/>
      <c r="RX138"/>
      <c r="RY138"/>
      <c r="RZ138"/>
      <c r="SA138"/>
      <c r="SB138"/>
      <c r="SC138"/>
      <c r="SD138"/>
      <c r="SE138"/>
      <c r="SF138"/>
      <c r="SG138"/>
      <c r="SH138"/>
      <c r="SI138"/>
      <c r="SJ138"/>
      <c r="SK138"/>
      <c r="SL138"/>
      <c r="SM138"/>
      <c r="SN138"/>
      <c r="SO138"/>
      <c r="SP138"/>
      <c r="SQ138"/>
      <c r="SR138"/>
      <c r="SS138"/>
      <c r="ST138"/>
      <c r="SU138"/>
      <c r="SV138"/>
      <c r="SW138"/>
      <c r="SX138"/>
      <c r="SY138"/>
      <c r="SZ138"/>
      <c r="TA138"/>
      <c r="TB138"/>
      <c r="TC138"/>
      <c r="TD138"/>
      <c r="TE138"/>
      <c r="TF138"/>
      <c r="TG138"/>
      <c r="TH138"/>
      <c r="TI138"/>
      <c r="TJ138"/>
      <c r="TK138"/>
      <c r="TL138"/>
      <c r="TM138"/>
      <c r="TN138"/>
      <c r="TO138"/>
      <c r="TP138"/>
      <c r="TQ138"/>
      <c r="TR138"/>
      <c r="TS138"/>
      <c r="TT138"/>
      <c r="TU138"/>
      <c r="TV138"/>
      <c r="TW138"/>
      <c r="TX138"/>
      <c r="TY138"/>
      <c r="TZ138"/>
      <c r="UA138"/>
      <c r="UB138"/>
      <c r="UC138"/>
      <c r="UD138"/>
      <c r="UE138"/>
      <c r="UF138"/>
      <c r="UG138"/>
      <c r="UH138"/>
      <c r="UI138"/>
      <c r="UJ138"/>
      <c r="UK138"/>
      <c r="UL138"/>
      <c r="UM138"/>
      <c r="UN138"/>
      <c r="UO138"/>
      <c r="UP138"/>
      <c r="UQ138"/>
      <c r="UR138"/>
      <c r="US138"/>
      <c r="UT138"/>
      <c r="UU138"/>
      <c r="UV138"/>
      <c r="UW138"/>
      <c r="UX138"/>
      <c r="UY138"/>
      <c r="UZ138"/>
      <c r="VA138"/>
      <c r="VB138"/>
      <c r="VC138"/>
      <c r="VD138"/>
      <c r="VE138"/>
      <c r="VF138"/>
      <c r="VG138"/>
      <c r="VH138"/>
      <c r="VI138"/>
      <c r="VJ138"/>
      <c r="VK138"/>
      <c r="VL138"/>
      <c r="VM138"/>
      <c r="VN138"/>
      <c r="VO138"/>
      <c r="VP138"/>
      <c r="VQ138"/>
      <c r="VR138"/>
      <c r="VS138"/>
      <c r="VT138"/>
      <c r="VU138"/>
      <c r="VV138"/>
      <c r="VW138"/>
      <c r="VX138"/>
      <c r="VY138"/>
      <c r="VZ138"/>
      <c r="WA138"/>
      <c r="WB138"/>
      <c r="WC138"/>
      <c r="WD138"/>
      <c r="WE138"/>
      <c r="WF138"/>
      <c r="WG138"/>
      <c r="WH138"/>
      <c r="WI138"/>
      <c r="WJ138"/>
      <c r="WK138"/>
      <c r="WL138"/>
      <c r="WM138"/>
      <c r="WN138"/>
      <c r="WO138"/>
      <c r="WP138"/>
      <c r="WQ138"/>
      <c r="WR138"/>
      <c r="WS138"/>
      <c r="WT138"/>
      <c r="WU138"/>
      <c r="WV138"/>
      <c r="WW138"/>
      <c r="WX138"/>
      <c r="WY138"/>
      <c r="WZ138"/>
      <c r="XA138"/>
      <c r="XB138"/>
      <c r="XC138"/>
      <c r="XD138"/>
      <c r="XE138"/>
      <c r="XF138"/>
      <c r="XG138"/>
      <c r="XH138"/>
      <c r="XI138"/>
      <c r="XJ138"/>
      <c r="XK138"/>
      <c r="XL138"/>
      <c r="XM138"/>
      <c r="XN138"/>
      <c r="XO138"/>
      <c r="XP138"/>
      <c r="XQ138"/>
      <c r="XR138"/>
      <c r="XS138"/>
      <c r="XT138"/>
      <c r="XU138"/>
      <c r="XV138"/>
      <c r="XW138"/>
      <c r="XX138"/>
      <c r="XY138"/>
      <c r="XZ138"/>
      <c r="YA138"/>
      <c r="YB138"/>
      <c r="YC138"/>
      <c r="YD138"/>
      <c r="YE138"/>
      <c r="YF138"/>
      <c r="YG138"/>
      <c r="YH138"/>
      <c r="YI138"/>
      <c r="YJ138"/>
      <c r="YK138"/>
      <c r="YL138"/>
      <c r="YM138"/>
      <c r="YN138"/>
      <c r="YO138"/>
      <c r="YP138"/>
      <c r="YQ138"/>
      <c r="YR138"/>
      <c r="YS138"/>
      <c r="YT138"/>
      <c r="YU138"/>
      <c r="YV138"/>
      <c r="YW138"/>
      <c r="YX138"/>
      <c r="YY138"/>
      <c r="YZ138"/>
      <c r="ZA138"/>
      <c r="ZB138"/>
      <c r="ZC138"/>
      <c r="ZD138"/>
      <c r="ZE138"/>
      <c r="ZF138"/>
      <c r="ZG138"/>
      <c r="ZH138"/>
      <c r="ZI138"/>
      <c r="ZJ138"/>
      <c r="ZK138"/>
      <c r="ZL138"/>
      <c r="ZM138"/>
      <c r="ZN138"/>
      <c r="ZO138"/>
      <c r="ZP138"/>
      <c r="ZQ138"/>
      <c r="ZR138"/>
      <c r="ZS138"/>
      <c r="ZT138"/>
      <c r="ZU138"/>
      <c r="ZV138"/>
      <c r="ZW138"/>
      <c r="ZX138"/>
      <c r="ZY138"/>
      <c r="ZZ138"/>
      <c r="AAA138"/>
      <c r="AAB138"/>
      <c r="AAC138"/>
      <c r="AAD138"/>
      <c r="AAE138"/>
      <c r="AAF138"/>
      <c r="AAG138"/>
      <c r="AAH138"/>
      <c r="AAI138"/>
      <c r="AAJ138"/>
      <c r="AAK138"/>
      <c r="AAL138"/>
      <c r="AAM138"/>
      <c r="AAN138"/>
      <c r="AAO138"/>
      <c r="AAP138"/>
      <c r="AAQ138"/>
      <c r="AAR138"/>
      <c r="AAS138"/>
      <c r="AAT138"/>
      <c r="AAU138"/>
      <c r="AAV138"/>
      <c r="AAW138"/>
      <c r="AAX138"/>
      <c r="AAY138"/>
      <c r="AAZ138"/>
      <c r="ABA138"/>
      <c r="ABB138"/>
      <c r="ABC138"/>
      <c r="ABD138"/>
      <c r="ABE138"/>
      <c r="ABF138"/>
      <c r="ABG138"/>
      <c r="ABH138"/>
      <c r="ABI138"/>
      <c r="ABJ138"/>
      <c r="ABK138"/>
      <c r="ABL138"/>
      <c r="ABM138"/>
      <c r="ABN138"/>
      <c r="ABO138"/>
      <c r="ABP138"/>
      <c r="ABQ138"/>
      <c r="ABR138"/>
      <c r="ABS138"/>
      <c r="ABT138"/>
      <c r="ABU138"/>
      <c r="ABV138"/>
      <c r="ABW138"/>
      <c r="ABX138"/>
      <c r="ABY138"/>
      <c r="ABZ138"/>
      <c r="ACA138"/>
      <c r="ACB138"/>
      <c r="ACC138"/>
      <c r="ACD138"/>
      <c r="ACE138"/>
      <c r="ACF138"/>
      <c r="ACG138"/>
      <c r="ACH138"/>
      <c r="ACI138"/>
      <c r="ACJ138"/>
      <c r="ACK138"/>
      <c r="ACL138"/>
      <c r="ACM138"/>
      <c r="ACN138"/>
      <c r="ACO138"/>
      <c r="ACP138"/>
      <c r="ACQ138"/>
      <c r="ACR138"/>
      <c r="ACS138"/>
      <c r="ACT138"/>
      <c r="ACU138"/>
      <c r="ACV138"/>
      <c r="ACW138"/>
      <c r="ACX138"/>
      <c r="ACY138"/>
      <c r="ACZ138"/>
      <c r="ADA138"/>
      <c r="ADB138"/>
      <c r="ADC138"/>
      <c r="ADD138"/>
      <c r="ADE138"/>
      <c r="ADF138"/>
      <c r="ADG138"/>
      <c r="ADH138"/>
      <c r="ADI138"/>
      <c r="ADJ138"/>
      <c r="ADK138"/>
      <c r="ADL138"/>
      <c r="ADM138"/>
      <c r="ADN138"/>
      <c r="ADO138"/>
      <c r="ADP138"/>
      <c r="ADQ138"/>
      <c r="ADR138"/>
      <c r="ADS138"/>
      <c r="ADT138"/>
      <c r="ADU138"/>
      <c r="ADV138"/>
      <c r="ADW138"/>
      <c r="ADX138"/>
      <c r="ADY138"/>
      <c r="ADZ138"/>
      <c r="AEA138"/>
      <c r="AEB138"/>
      <c r="AEC138"/>
      <c r="AED138"/>
      <c r="AEE138"/>
      <c r="AEF138"/>
      <c r="AEG138"/>
      <c r="AEH138"/>
      <c r="AEI138"/>
      <c r="AEJ138"/>
      <c r="AEK138"/>
      <c r="AEL138"/>
      <c r="AEM138"/>
      <c r="AEN138"/>
      <c r="AEO138"/>
      <c r="AEP138"/>
      <c r="AEQ138"/>
      <c r="AER138"/>
      <c r="AES138"/>
      <c r="AET138"/>
      <c r="AEU138"/>
      <c r="AEV138"/>
      <c r="AEW138"/>
      <c r="AEX138"/>
      <c r="AEY138"/>
      <c r="AEZ138"/>
      <c r="AFA138"/>
      <c r="AFB138"/>
      <c r="AFC138"/>
      <c r="AFD138"/>
      <c r="AFE138"/>
      <c r="AFF138"/>
      <c r="AFG138"/>
      <c r="AFH138"/>
      <c r="AFI138"/>
      <c r="AFJ138"/>
      <c r="AFK138"/>
      <c r="AFL138"/>
      <c r="AFM138"/>
      <c r="AFN138"/>
      <c r="AFO138"/>
      <c r="AFP138"/>
      <c r="AFQ138"/>
      <c r="AFR138"/>
      <c r="AFS138"/>
      <c r="AFT138"/>
      <c r="AFU138"/>
      <c r="AFV138"/>
      <c r="AFW138"/>
      <c r="AFX138"/>
      <c r="AFY138"/>
      <c r="AFZ138"/>
      <c r="AGA138"/>
      <c r="AGB138"/>
      <c r="AGC138"/>
      <c r="AGD138"/>
      <c r="AGE138"/>
      <c r="AGF138"/>
      <c r="AGG138"/>
      <c r="AGH138"/>
      <c r="AGI138"/>
      <c r="AGJ138"/>
      <c r="AGK138"/>
      <c r="AGL138"/>
      <c r="AGM138"/>
      <c r="AGN138"/>
      <c r="AGO138"/>
      <c r="AGP138"/>
      <c r="AGQ138"/>
      <c r="AGR138"/>
      <c r="AGS138"/>
      <c r="AGT138"/>
      <c r="AGU138"/>
      <c r="AGV138"/>
      <c r="AGW138"/>
      <c r="AGX138"/>
      <c r="AGY138"/>
      <c r="AGZ138"/>
      <c r="AHA138"/>
      <c r="AHB138"/>
      <c r="AHC138"/>
      <c r="AHD138"/>
      <c r="AHE138"/>
      <c r="AHF138"/>
      <c r="AHG138"/>
      <c r="AHH138"/>
      <c r="AHI138"/>
      <c r="AHJ138"/>
      <c r="AHK138"/>
      <c r="AHL138"/>
      <c r="AHM138"/>
      <c r="AHN138"/>
      <c r="AHO138"/>
      <c r="AHP138"/>
      <c r="AHQ138"/>
      <c r="AHR138"/>
      <c r="AHS138"/>
      <c r="AHT138"/>
      <c r="AHU138"/>
      <c r="AHV138"/>
      <c r="AHW138"/>
      <c r="AHX138"/>
      <c r="AHY138"/>
      <c r="AHZ138"/>
      <c r="AIA138"/>
      <c r="AIB138"/>
      <c r="AIC138"/>
      <c r="AID138"/>
      <c r="AIE138"/>
      <c r="AIF138"/>
      <c r="AIG138"/>
      <c r="AIH138"/>
      <c r="AII138"/>
      <c r="AIJ138"/>
      <c r="AIK138"/>
      <c r="AIL138"/>
      <c r="AIM138"/>
      <c r="AIN138"/>
      <c r="AIO138"/>
      <c r="AIP138"/>
      <c r="AIQ138"/>
      <c r="AIR138"/>
      <c r="AIS138"/>
      <c r="AIT138"/>
      <c r="AIU138"/>
      <c r="AIV138"/>
      <c r="AIW138"/>
      <c r="AIX138"/>
      <c r="AIY138"/>
      <c r="AIZ138"/>
      <c r="AJA138"/>
      <c r="AJB138"/>
      <c r="AJC138"/>
      <c r="AJD138"/>
      <c r="AJE138"/>
      <c r="AJF138"/>
      <c r="AJG138"/>
      <c r="AJH138"/>
      <c r="AJI138"/>
      <c r="AJJ138"/>
      <c r="AJK138"/>
      <c r="AJL138"/>
      <c r="AJM138"/>
      <c r="AJN138"/>
      <c r="AJO138"/>
      <c r="AJP138"/>
      <c r="AJQ138"/>
      <c r="AJR138"/>
      <c r="AJS138"/>
      <c r="AJT138"/>
      <c r="AJU138"/>
      <c r="AJV138"/>
      <c r="AJW138"/>
      <c r="AJX138"/>
      <c r="AJY138"/>
      <c r="AJZ138"/>
      <c r="AKA138"/>
      <c r="AKB138"/>
      <c r="AKC138"/>
      <c r="AKD138"/>
      <c r="AKE138"/>
      <c r="AKF138"/>
      <c r="AKG138"/>
      <c r="AKH138"/>
      <c r="AKI138"/>
      <c r="AKJ138"/>
      <c r="AKK138"/>
      <c r="AKL138"/>
      <c r="AKM138"/>
      <c r="AKN138"/>
      <c r="AKO138"/>
      <c r="AKP138"/>
      <c r="AKQ138"/>
      <c r="AKR138"/>
      <c r="AKS138"/>
      <c r="AKT138"/>
      <c r="AKU138"/>
      <c r="AKV138"/>
      <c r="AKW138"/>
      <c r="AKX138"/>
      <c r="AKY138"/>
      <c r="AKZ138"/>
      <c r="ALA138"/>
      <c r="ALB138"/>
      <c r="ALC138"/>
      <c r="ALD138"/>
      <c r="ALE138"/>
      <c r="ALF138"/>
      <c r="ALG138"/>
      <c r="ALH138"/>
      <c r="ALI138"/>
      <c r="ALJ138"/>
      <c r="ALK138"/>
      <c r="ALL138"/>
      <c r="ALM138"/>
      <c r="ALN138"/>
      <c r="ALO138"/>
      <c r="ALP138"/>
      <c r="ALQ138"/>
      <c r="ALR138"/>
      <c r="ALS138"/>
      <c r="ALT138"/>
      <c r="ALU138"/>
      <c r="ALV138"/>
      <c r="ALW138"/>
      <c r="ALX138"/>
      <c r="ALY138"/>
      <c r="ALZ138"/>
      <c r="AMA138"/>
      <c r="AMB138"/>
      <c r="AMC138"/>
      <c r="AMD138"/>
      <c r="AME138"/>
      <c r="AMF138"/>
      <c r="AMG138"/>
      <c r="AMH138"/>
      <c r="AMI138"/>
      <c r="AMJ138"/>
    </row>
    <row r="139" spans="1:1024" x14ac:dyDescent="0.2">
      <c r="A139" s="61" t="s">
        <v>70</v>
      </c>
      <c r="B139" s="62" t="s">
        <v>30</v>
      </c>
      <c r="C139" s="90">
        <f>+C137</f>
        <v>1</v>
      </c>
      <c r="D139" s="64">
        <v>0</v>
      </c>
      <c r="E139" s="64">
        <f>C139*D139</f>
        <v>0</v>
      </c>
      <c r="F139" s="9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  <c r="IZ139"/>
      <c r="JA139"/>
      <c r="JB139"/>
      <c r="JC139"/>
      <c r="JD139"/>
      <c r="JE139"/>
      <c r="JF139"/>
      <c r="JG139"/>
      <c r="JH139"/>
      <c r="JI139"/>
      <c r="JJ139"/>
      <c r="JK139"/>
      <c r="JL139"/>
      <c r="JM139"/>
      <c r="JN139"/>
      <c r="JO139"/>
      <c r="JP139"/>
      <c r="JQ139"/>
      <c r="JR139"/>
      <c r="JS139"/>
      <c r="JT139"/>
      <c r="JU139"/>
      <c r="JV139"/>
      <c r="JW139"/>
      <c r="JX139"/>
      <c r="JY139"/>
      <c r="JZ139"/>
      <c r="KA139"/>
      <c r="KB139"/>
      <c r="KC139"/>
      <c r="KD139"/>
      <c r="KE139"/>
      <c r="KF139"/>
      <c r="KG139"/>
      <c r="KH139"/>
      <c r="KI139"/>
      <c r="KJ139"/>
      <c r="KK139"/>
      <c r="KL139"/>
      <c r="KM139"/>
      <c r="KN139"/>
      <c r="KO139"/>
      <c r="KP139"/>
      <c r="KQ139"/>
      <c r="KR139"/>
      <c r="KS139"/>
      <c r="KT139"/>
      <c r="KU139"/>
      <c r="KV139"/>
      <c r="KW139"/>
      <c r="KX139"/>
      <c r="KY139"/>
      <c r="KZ139"/>
      <c r="LA139"/>
      <c r="LB139"/>
      <c r="LC139"/>
      <c r="LD139"/>
      <c r="LE139"/>
      <c r="LF139"/>
      <c r="LG139"/>
      <c r="LH139"/>
      <c r="LI139"/>
      <c r="LJ139"/>
      <c r="LK139"/>
      <c r="LL139"/>
      <c r="LM139"/>
      <c r="LN139"/>
      <c r="LO139"/>
      <c r="LP139"/>
      <c r="LQ139"/>
      <c r="LR139"/>
      <c r="LS139"/>
      <c r="LT139"/>
      <c r="LU139"/>
      <c r="LV139"/>
      <c r="LW139"/>
      <c r="LX139"/>
      <c r="LY139"/>
      <c r="LZ139"/>
      <c r="MA139"/>
      <c r="MB139"/>
      <c r="MC139"/>
      <c r="MD139"/>
      <c r="ME139"/>
      <c r="MF139"/>
      <c r="MG139"/>
      <c r="MH139"/>
      <c r="MI139"/>
      <c r="MJ139"/>
      <c r="MK139"/>
      <c r="ML139"/>
      <c r="MM139"/>
      <c r="MN139"/>
      <c r="MO139"/>
      <c r="MP139"/>
      <c r="MQ139"/>
      <c r="MR139"/>
      <c r="MS139"/>
      <c r="MT139"/>
      <c r="MU139"/>
      <c r="MV139"/>
      <c r="MW139"/>
      <c r="MX139"/>
      <c r="MY139"/>
      <c r="MZ139"/>
      <c r="NA139"/>
      <c r="NB139"/>
      <c r="NC139"/>
      <c r="ND139"/>
      <c r="NE139"/>
      <c r="NF139"/>
      <c r="NG139"/>
      <c r="NH139"/>
      <c r="NI139"/>
      <c r="NJ139"/>
      <c r="NK139"/>
      <c r="NL139"/>
      <c r="NM139"/>
      <c r="NN139"/>
      <c r="NO139"/>
      <c r="NP139"/>
      <c r="NQ139"/>
      <c r="NR139"/>
      <c r="NS139"/>
      <c r="NT139"/>
      <c r="NU139"/>
      <c r="NV139"/>
      <c r="NW139"/>
      <c r="NX139"/>
      <c r="NY139"/>
      <c r="NZ139"/>
      <c r="OA139"/>
      <c r="OB139"/>
      <c r="OC139"/>
      <c r="OD139"/>
      <c r="OE139"/>
      <c r="OF139"/>
      <c r="OG139"/>
      <c r="OH139"/>
      <c r="OI139"/>
      <c r="OJ139"/>
      <c r="OK139"/>
      <c r="OL139"/>
      <c r="OM139"/>
      <c r="ON139"/>
      <c r="OO139"/>
      <c r="OP139"/>
      <c r="OQ139"/>
      <c r="OR139"/>
      <c r="OS139"/>
      <c r="OT139"/>
      <c r="OU139"/>
      <c r="OV139"/>
      <c r="OW139"/>
      <c r="OX139"/>
      <c r="OY139"/>
      <c r="OZ139"/>
      <c r="PA139"/>
      <c r="PB139"/>
      <c r="PC139"/>
      <c r="PD139"/>
      <c r="PE139"/>
      <c r="PF139"/>
      <c r="PG139"/>
      <c r="PH139"/>
      <c r="PI139"/>
      <c r="PJ139"/>
      <c r="PK139"/>
      <c r="PL139"/>
      <c r="PM139"/>
      <c r="PN139"/>
      <c r="PO139"/>
      <c r="PP139"/>
      <c r="PQ139"/>
      <c r="PR139"/>
      <c r="PS139"/>
      <c r="PT139"/>
      <c r="PU139"/>
      <c r="PV139"/>
      <c r="PW139"/>
      <c r="PX139"/>
      <c r="PY139"/>
      <c r="PZ139"/>
      <c r="QA139"/>
      <c r="QB139"/>
      <c r="QC139"/>
      <c r="QD139"/>
      <c r="QE139"/>
      <c r="QF139"/>
      <c r="QG139"/>
      <c r="QH139"/>
      <c r="QI139"/>
      <c r="QJ139"/>
      <c r="QK139"/>
      <c r="QL139"/>
      <c r="QM139"/>
      <c r="QN139"/>
      <c r="QO139"/>
      <c r="QP139"/>
      <c r="QQ139"/>
      <c r="QR139"/>
      <c r="QS139"/>
      <c r="QT139"/>
      <c r="QU139"/>
      <c r="QV139"/>
      <c r="QW139"/>
      <c r="QX139"/>
      <c r="QY139"/>
      <c r="QZ139"/>
      <c r="RA139"/>
      <c r="RB139"/>
      <c r="RC139"/>
      <c r="RD139"/>
      <c r="RE139"/>
      <c r="RF139"/>
      <c r="RG139"/>
      <c r="RH139"/>
      <c r="RI139"/>
      <c r="RJ139"/>
      <c r="RK139"/>
      <c r="RL139"/>
      <c r="RM139"/>
      <c r="RN139"/>
      <c r="RO139"/>
      <c r="RP139"/>
      <c r="RQ139"/>
      <c r="RR139"/>
      <c r="RS139"/>
      <c r="RT139"/>
      <c r="RU139"/>
      <c r="RV139"/>
      <c r="RW139"/>
      <c r="RX139"/>
      <c r="RY139"/>
      <c r="RZ139"/>
      <c r="SA139"/>
      <c r="SB139"/>
      <c r="SC139"/>
      <c r="SD139"/>
      <c r="SE139"/>
      <c r="SF139"/>
      <c r="SG139"/>
      <c r="SH139"/>
      <c r="SI139"/>
      <c r="SJ139"/>
      <c r="SK139"/>
      <c r="SL139"/>
      <c r="SM139"/>
      <c r="SN139"/>
      <c r="SO139"/>
      <c r="SP139"/>
      <c r="SQ139"/>
      <c r="SR139"/>
      <c r="SS139"/>
      <c r="ST139"/>
      <c r="SU139"/>
      <c r="SV139"/>
      <c r="SW139"/>
      <c r="SX139"/>
      <c r="SY139"/>
      <c r="SZ139"/>
      <c r="TA139"/>
      <c r="TB139"/>
      <c r="TC139"/>
      <c r="TD139"/>
      <c r="TE139"/>
      <c r="TF139"/>
      <c r="TG139"/>
      <c r="TH139"/>
      <c r="TI139"/>
      <c r="TJ139"/>
      <c r="TK139"/>
      <c r="TL139"/>
      <c r="TM139"/>
      <c r="TN139"/>
      <c r="TO139"/>
      <c r="TP139"/>
      <c r="TQ139"/>
      <c r="TR139"/>
      <c r="TS139"/>
      <c r="TT139"/>
      <c r="TU139"/>
      <c r="TV139"/>
      <c r="TW139"/>
      <c r="TX139"/>
      <c r="TY139"/>
      <c r="TZ139"/>
      <c r="UA139"/>
      <c r="UB139"/>
      <c r="UC139"/>
      <c r="UD139"/>
      <c r="UE139"/>
      <c r="UF139"/>
      <c r="UG139"/>
      <c r="UH139"/>
      <c r="UI139"/>
      <c r="UJ139"/>
      <c r="UK139"/>
      <c r="UL139"/>
      <c r="UM139"/>
      <c r="UN139"/>
      <c r="UO139"/>
      <c r="UP139"/>
      <c r="UQ139"/>
      <c r="UR139"/>
      <c r="US139"/>
      <c r="UT139"/>
      <c r="UU139"/>
      <c r="UV139"/>
      <c r="UW139"/>
      <c r="UX139"/>
      <c r="UY139"/>
      <c r="UZ139"/>
      <c r="VA139"/>
      <c r="VB139"/>
      <c r="VC139"/>
      <c r="VD139"/>
      <c r="VE139"/>
      <c r="VF139"/>
      <c r="VG139"/>
      <c r="VH139"/>
      <c r="VI139"/>
      <c r="VJ139"/>
      <c r="VK139"/>
      <c r="VL139"/>
      <c r="VM139"/>
      <c r="VN139"/>
      <c r="VO139"/>
      <c r="VP139"/>
      <c r="VQ139"/>
      <c r="VR139"/>
      <c r="VS139"/>
      <c r="VT139"/>
      <c r="VU139"/>
      <c r="VV139"/>
      <c r="VW139"/>
      <c r="VX139"/>
      <c r="VY139"/>
      <c r="VZ139"/>
      <c r="WA139"/>
      <c r="WB139"/>
      <c r="WC139"/>
      <c r="WD139"/>
      <c r="WE139"/>
      <c r="WF139"/>
      <c r="WG139"/>
      <c r="WH139"/>
      <c r="WI139"/>
      <c r="WJ139"/>
      <c r="WK139"/>
      <c r="WL139"/>
      <c r="WM139"/>
      <c r="WN139"/>
      <c r="WO139"/>
      <c r="WP139"/>
      <c r="WQ139"/>
      <c r="WR139"/>
      <c r="WS139"/>
      <c r="WT139"/>
      <c r="WU139"/>
      <c r="WV139"/>
      <c r="WW139"/>
      <c r="WX139"/>
      <c r="WY139"/>
      <c r="WZ139"/>
      <c r="XA139"/>
      <c r="XB139"/>
      <c r="XC139"/>
      <c r="XD139"/>
      <c r="XE139"/>
      <c r="XF139"/>
      <c r="XG139"/>
      <c r="XH139"/>
      <c r="XI139"/>
      <c r="XJ139"/>
      <c r="XK139"/>
      <c r="XL139"/>
      <c r="XM139"/>
      <c r="XN139"/>
      <c r="XO139"/>
      <c r="XP139"/>
      <c r="XQ139"/>
      <c r="XR139"/>
      <c r="XS139"/>
      <c r="XT139"/>
      <c r="XU139"/>
      <c r="XV139"/>
      <c r="XW139"/>
      <c r="XX139"/>
      <c r="XY139"/>
      <c r="XZ139"/>
      <c r="YA139"/>
      <c r="YB139"/>
      <c r="YC139"/>
      <c r="YD139"/>
      <c r="YE139"/>
      <c r="YF139"/>
      <c r="YG139"/>
      <c r="YH139"/>
      <c r="YI139"/>
      <c r="YJ139"/>
      <c r="YK139"/>
      <c r="YL139"/>
      <c r="YM139"/>
      <c r="YN139"/>
      <c r="YO139"/>
      <c r="YP139"/>
      <c r="YQ139"/>
      <c r="YR139"/>
      <c r="YS139"/>
      <c r="YT139"/>
      <c r="YU139"/>
      <c r="YV139"/>
      <c r="YW139"/>
      <c r="YX139"/>
      <c r="YY139"/>
      <c r="YZ139"/>
      <c r="ZA139"/>
      <c r="ZB139"/>
      <c r="ZC139"/>
      <c r="ZD139"/>
      <c r="ZE139"/>
      <c r="ZF139"/>
      <c r="ZG139"/>
      <c r="ZH139"/>
      <c r="ZI139"/>
      <c r="ZJ139"/>
      <c r="ZK139"/>
      <c r="ZL139"/>
      <c r="ZM139"/>
      <c r="ZN139"/>
      <c r="ZO139"/>
      <c r="ZP139"/>
      <c r="ZQ139"/>
      <c r="ZR139"/>
      <c r="ZS139"/>
      <c r="ZT139"/>
      <c r="ZU139"/>
      <c r="ZV139"/>
      <c r="ZW139"/>
      <c r="ZX139"/>
      <c r="ZY139"/>
      <c r="ZZ139"/>
      <c r="AAA139"/>
      <c r="AAB139"/>
      <c r="AAC139"/>
      <c r="AAD139"/>
      <c r="AAE139"/>
      <c r="AAF139"/>
      <c r="AAG139"/>
      <c r="AAH139"/>
      <c r="AAI139"/>
      <c r="AAJ139"/>
      <c r="AAK139"/>
      <c r="AAL139"/>
      <c r="AAM139"/>
      <c r="AAN139"/>
      <c r="AAO139"/>
      <c r="AAP139"/>
      <c r="AAQ139"/>
      <c r="AAR139"/>
      <c r="AAS139"/>
      <c r="AAT139"/>
      <c r="AAU139"/>
      <c r="AAV139"/>
      <c r="AAW139"/>
      <c r="AAX139"/>
      <c r="AAY139"/>
      <c r="AAZ139"/>
      <c r="ABA139"/>
      <c r="ABB139"/>
      <c r="ABC139"/>
      <c r="ABD139"/>
      <c r="ABE139"/>
      <c r="ABF139"/>
      <c r="ABG139"/>
      <c r="ABH139"/>
      <c r="ABI139"/>
      <c r="ABJ139"/>
      <c r="ABK139"/>
      <c r="ABL139"/>
      <c r="ABM139"/>
      <c r="ABN139"/>
      <c r="ABO139"/>
      <c r="ABP139"/>
      <c r="ABQ139"/>
      <c r="ABR139"/>
      <c r="ABS139"/>
      <c r="ABT139"/>
      <c r="ABU139"/>
      <c r="ABV139"/>
      <c r="ABW139"/>
      <c r="ABX139"/>
      <c r="ABY139"/>
      <c r="ABZ139"/>
      <c r="ACA139"/>
      <c r="ACB139"/>
      <c r="ACC139"/>
      <c r="ACD139"/>
      <c r="ACE139"/>
      <c r="ACF139"/>
      <c r="ACG139"/>
      <c r="ACH139"/>
      <c r="ACI139"/>
      <c r="ACJ139"/>
      <c r="ACK139"/>
      <c r="ACL139"/>
      <c r="ACM139"/>
      <c r="ACN139"/>
      <c r="ACO139"/>
      <c r="ACP139"/>
      <c r="ACQ139"/>
      <c r="ACR139"/>
      <c r="ACS139"/>
      <c r="ACT139"/>
      <c r="ACU139"/>
      <c r="ACV139"/>
      <c r="ACW139"/>
      <c r="ACX139"/>
      <c r="ACY139"/>
      <c r="ACZ139"/>
      <c r="ADA139"/>
      <c r="ADB139"/>
      <c r="ADC139"/>
      <c r="ADD139"/>
      <c r="ADE139"/>
      <c r="ADF139"/>
      <c r="ADG139"/>
      <c r="ADH139"/>
      <c r="ADI139"/>
      <c r="ADJ139"/>
      <c r="ADK139"/>
      <c r="ADL139"/>
      <c r="ADM139"/>
      <c r="ADN139"/>
      <c r="ADO139"/>
      <c r="ADP139"/>
      <c r="ADQ139"/>
      <c r="ADR139"/>
      <c r="ADS139"/>
      <c r="ADT139"/>
      <c r="ADU139"/>
      <c r="ADV139"/>
      <c r="ADW139"/>
      <c r="ADX139"/>
      <c r="ADY139"/>
      <c r="ADZ139"/>
      <c r="AEA139"/>
      <c r="AEB139"/>
      <c r="AEC139"/>
      <c r="AED139"/>
      <c r="AEE139"/>
      <c r="AEF139"/>
      <c r="AEG139"/>
      <c r="AEH139"/>
      <c r="AEI139"/>
      <c r="AEJ139"/>
      <c r="AEK139"/>
      <c r="AEL139"/>
      <c r="AEM139"/>
      <c r="AEN139"/>
      <c r="AEO139"/>
      <c r="AEP139"/>
      <c r="AEQ139"/>
      <c r="AER139"/>
      <c r="AES139"/>
      <c r="AET139"/>
      <c r="AEU139"/>
      <c r="AEV139"/>
      <c r="AEW139"/>
      <c r="AEX139"/>
      <c r="AEY139"/>
      <c r="AEZ139"/>
      <c r="AFA139"/>
      <c r="AFB139"/>
      <c r="AFC139"/>
      <c r="AFD139"/>
      <c r="AFE139"/>
      <c r="AFF139"/>
      <c r="AFG139"/>
      <c r="AFH139"/>
      <c r="AFI139"/>
      <c r="AFJ139"/>
      <c r="AFK139"/>
      <c r="AFL139"/>
      <c r="AFM139"/>
      <c r="AFN139"/>
      <c r="AFO139"/>
      <c r="AFP139"/>
      <c r="AFQ139"/>
      <c r="AFR139"/>
      <c r="AFS139"/>
      <c r="AFT139"/>
      <c r="AFU139"/>
      <c r="AFV139"/>
      <c r="AFW139"/>
      <c r="AFX139"/>
      <c r="AFY139"/>
      <c r="AFZ139"/>
      <c r="AGA139"/>
      <c r="AGB139"/>
      <c r="AGC139"/>
      <c r="AGD139"/>
      <c r="AGE139"/>
      <c r="AGF139"/>
      <c r="AGG139"/>
      <c r="AGH139"/>
      <c r="AGI139"/>
      <c r="AGJ139"/>
      <c r="AGK139"/>
      <c r="AGL139"/>
      <c r="AGM139"/>
      <c r="AGN139"/>
      <c r="AGO139"/>
      <c r="AGP139"/>
      <c r="AGQ139"/>
      <c r="AGR139"/>
      <c r="AGS139"/>
      <c r="AGT139"/>
      <c r="AGU139"/>
      <c r="AGV139"/>
      <c r="AGW139"/>
      <c r="AGX139"/>
      <c r="AGY139"/>
      <c r="AGZ139"/>
      <c r="AHA139"/>
      <c r="AHB139"/>
      <c r="AHC139"/>
      <c r="AHD139"/>
      <c r="AHE139"/>
      <c r="AHF139"/>
      <c r="AHG139"/>
      <c r="AHH139"/>
      <c r="AHI139"/>
      <c r="AHJ139"/>
      <c r="AHK139"/>
      <c r="AHL139"/>
      <c r="AHM139"/>
      <c r="AHN139"/>
      <c r="AHO139"/>
      <c r="AHP139"/>
      <c r="AHQ139"/>
      <c r="AHR139"/>
      <c r="AHS139"/>
      <c r="AHT139"/>
      <c r="AHU139"/>
      <c r="AHV139"/>
      <c r="AHW139"/>
      <c r="AHX139"/>
      <c r="AHY139"/>
      <c r="AHZ139"/>
      <c r="AIA139"/>
      <c r="AIB139"/>
      <c r="AIC139"/>
      <c r="AID139"/>
      <c r="AIE139"/>
      <c r="AIF139"/>
      <c r="AIG139"/>
      <c r="AIH139"/>
      <c r="AII139"/>
      <c r="AIJ139"/>
      <c r="AIK139"/>
      <c r="AIL139"/>
      <c r="AIM139"/>
      <c r="AIN139"/>
      <c r="AIO139"/>
      <c r="AIP139"/>
      <c r="AIQ139"/>
      <c r="AIR139"/>
      <c r="AIS139"/>
      <c r="AIT139"/>
      <c r="AIU139"/>
      <c r="AIV139"/>
      <c r="AIW139"/>
      <c r="AIX139"/>
      <c r="AIY139"/>
      <c r="AIZ139"/>
      <c r="AJA139"/>
      <c r="AJB139"/>
      <c r="AJC139"/>
      <c r="AJD139"/>
      <c r="AJE139"/>
      <c r="AJF139"/>
      <c r="AJG139"/>
      <c r="AJH139"/>
      <c r="AJI139"/>
      <c r="AJJ139"/>
      <c r="AJK139"/>
      <c r="AJL139"/>
      <c r="AJM139"/>
      <c r="AJN139"/>
      <c r="AJO139"/>
      <c r="AJP139"/>
      <c r="AJQ139"/>
      <c r="AJR139"/>
      <c r="AJS139"/>
      <c r="AJT139"/>
      <c r="AJU139"/>
      <c r="AJV139"/>
      <c r="AJW139"/>
      <c r="AJX139"/>
      <c r="AJY139"/>
      <c r="AJZ139"/>
      <c r="AKA139"/>
      <c r="AKB139"/>
      <c r="AKC139"/>
      <c r="AKD139"/>
      <c r="AKE139"/>
      <c r="AKF139"/>
      <c r="AKG139"/>
      <c r="AKH139"/>
      <c r="AKI139"/>
      <c r="AKJ139"/>
      <c r="AKK139"/>
      <c r="AKL139"/>
      <c r="AKM139"/>
      <c r="AKN139"/>
      <c r="AKO139"/>
      <c r="AKP139"/>
      <c r="AKQ139"/>
      <c r="AKR139"/>
      <c r="AKS139"/>
      <c r="AKT139"/>
      <c r="AKU139"/>
      <c r="AKV139"/>
      <c r="AKW139"/>
      <c r="AKX139"/>
      <c r="AKY139"/>
      <c r="AKZ139"/>
      <c r="ALA139"/>
      <c r="ALB139"/>
      <c r="ALC139"/>
      <c r="ALD139"/>
      <c r="ALE139"/>
      <c r="ALF139"/>
      <c r="ALG139"/>
      <c r="ALH139"/>
      <c r="ALI139"/>
      <c r="ALJ139"/>
      <c r="ALK139"/>
      <c r="ALL139"/>
      <c r="ALM139"/>
      <c r="ALN139"/>
      <c r="ALO139"/>
      <c r="ALP139"/>
      <c r="ALQ139"/>
      <c r="ALR139"/>
      <c r="ALS139"/>
      <c r="ALT139"/>
      <c r="ALU139"/>
      <c r="ALV139"/>
      <c r="ALW139"/>
      <c r="ALX139"/>
      <c r="ALY139"/>
      <c r="ALZ139"/>
      <c r="AMA139"/>
      <c r="AMB139"/>
      <c r="AMC139"/>
      <c r="AMD139"/>
      <c r="AME139"/>
      <c r="AMF139"/>
      <c r="AMG139"/>
      <c r="AMH139"/>
      <c r="AMI139"/>
      <c r="AMJ139"/>
    </row>
    <row r="140" spans="1:1024" s="120" customFormat="1" ht="11.25" customHeight="1" x14ac:dyDescent="0.2">
      <c r="A140" s="61" t="s">
        <v>71</v>
      </c>
      <c r="B140" s="116" t="s">
        <v>15</v>
      </c>
      <c r="C140" s="117">
        <v>1</v>
      </c>
      <c r="D140" s="118">
        <v>0</v>
      </c>
      <c r="E140" s="118">
        <f>+D140/C140</f>
        <v>0</v>
      </c>
      <c r="F140" s="98"/>
      <c r="G140" s="119"/>
    </row>
    <row r="141" spans="1:1024" x14ac:dyDescent="0.2">
      <c r="A141" s="121"/>
      <c r="B141" s="121"/>
      <c r="C141" s="121"/>
      <c r="D141" s="72" t="s">
        <v>27</v>
      </c>
      <c r="E141" s="73">
        <v>1</v>
      </c>
      <c r="F141" s="122">
        <f>(E138+E140)*E141</f>
        <v>0</v>
      </c>
      <c r="G141"/>
    </row>
    <row r="142" spans="1:1024" ht="11.25" customHeight="1" x14ac:dyDescent="0.2">
      <c r="A142"/>
      <c r="B142"/>
      <c r="C142"/>
      <c r="D142"/>
      <c r="E142"/>
      <c r="F142"/>
      <c r="G142"/>
    </row>
    <row r="143" spans="1:1024" ht="17.25" customHeight="1" x14ac:dyDescent="0.2">
      <c r="A143" s="83" t="s">
        <v>72</v>
      </c>
      <c r="B143" s="84"/>
      <c r="C143" s="84"/>
      <c r="D143" s="34"/>
      <c r="E143" s="85"/>
      <c r="F143" s="94">
        <f>+F141</f>
        <v>0</v>
      </c>
      <c r="G143"/>
    </row>
    <row r="144" spans="1:1024" ht="11.25" customHeight="1" x14ac:dyDescent="0.2">
      <c r="A144"/>
      <c r="B144"/>
      <c r="C144"/>
      <c r="D144"/>
      <c r="E144"/>
      <c r="F144"/>
      <c r="G144"/>
    </row>
    <row r="145" spans="1:1025" x14ac:dyDescent="0.2">
      <c r="A145" s="83" t="s">
        <v>73</v>
      </c>
      <c r="B145" s="91"/>
      <c r="C145" s="91"/>
      <c r="D145" s="92"/>
      <c r="E145" s="93"/>
      <c r="F145" s="82">
        <f>F58+F68+F132+F143</f>
        <v>7784.5524954943176</v>
      </c>
      <c r="G145"/>
    </row>
    <row r="146" spans="1:1025" ht="11.25" customHeight="1" x14ac:dyDescent="0.2">
      <c r="A146"/>
      <c r="B146"/>
      <c r="C146"/>
      <c r="D146"/>
      <c r="E146"/>
      <c r="F146"/>
      <c r="G146"/>
    </row>
    <row r="147" spans="1:1025" x14ac:dyDescent="0.2">
      <c r="A147" s="21" t="s">
        <v>74</v>
      </c>
      <c r="B147"/>
      <c r="C147"/>
      <c r="D147"/>
      <c r="E147"/>
      <c r="F147"/>
      <c r="G147"/>
    </row>
    <row r="148" spans="1:1025" x14ac:dyDescent="0.2">
      <c r="A148"/>
      <c r="B148"/>
      <c r="C148"/>
      <c r="D148"/>
      <c r="E148"/>
      <c r="F148"/>
      <c r="G148"/>
    </row>
    <row r="149" spans="1:1025" x14ac:dyDescent="0.2">
      <c r="A149" s="54" t="s">
        <v>10</v>
      </c>
      <c r="B149" s="55" t="s">
        <v>11</v>
      </c>
      <c r="C149" s="55" t="s">
        <v>7</v>
      </c>
      <c r="D149" s="56" t="s">
        <v>28</v>
      </c>
      <c r="E149" s="56" t="s">
        <v>12</v>
      </c>
      <c r="F149" s="57" t="s">
        <v>13</v>
      </c>
      <c r="G149"/>
    </row>
    <row r="150" spans="1:1025" ht="11.25" customHeight="1" x14ac:dyDescent="0.2">
      <c r="A150" s="58" t="s">
        <v>75</v>
      </c>
      <c r="B150" s="59" t="s">
        <v>4</v>
      </c>
      <c r="C150" s="269">
        <f>36.53</f>
        <v>36.53</v>
      </c>
      <c r="D150" s="60">
        <f>+F145</f>
        <v>7784.5524954943176</v>
      </c>
      <c r="E150" s="60">
        <f>C150*D150/100</f>
        <v>2843.6970266040739</v>
      </c>
      <c r="F150"/>
      <c r="G150"/>
    </row>
    <row r="151" spans="1:1025" x14ac:dyDescent="0.2">
      <c r="A151"/>
      <c r="B151"/>
      <c r="C151"/>
      <c r="D151"/>
      <c r="E151"/>
      <c r="F151" s="94">
        <f>+E150</f>
        <v>2843.6970266040739</v>
      </c>
      <c r="G151"/>
    </row>
    <row r="152" spans="1:1025" x14ac:dyDescent="0.2">
      <c r="A152"/>
      <c r="B152"/>
      <c r="C152"/>
      <c r="D152"/>
      <c r="E152"/>
      <c r="F152"/>
      <c r="G152"/>
    </row>
    <row r="153" spans="1:1025" ht="11.25" customHeight="1" x14ac:dyDescent="0.2">
      <c r="A153" s="83" t="s">
        <v>76</v>
      </c>
      <c r="B153" s="91"/>
      <c r="C153" s="91"/>
      <c r="D153" s="92"/>
      <c r="E153" s="93"/>
      <c r="F153" s="82">
        <f>F151</f>
        <v>2843.6970266040739</v>
      </c>
      <c r="G153"/>
    </row>
    <row r="154" spans="1:1025" x14ac:dyDescent="0.2">
      <c r="A154" s="115"/>
      <c r="B154" s="115"/>
      <c r="C154" s="115"/>
      <c r="D154" s="20"/>
      <c r="E154" s="20"/>
      <c r="F154" s="69"/>
      <c r="G154"/>
    </row>
    <row r="155" spans="1:1025" ht="12.6" customHeight="1" x14ac:dyDescent="0.2">
      <c r="A155"/>
      <c r="B155"/>
      <c r="C155"/>
      <c r="D155"/>
      <c r="E155"/>
      <c r="F155"/>
      <c r="G155"/>
    </row>
    <row r="156" spans="1:1025" x14ac:dyDescent="0.2">
      <c r="A156" s="83" t="s">
        <v>77</v>
      </c>
      <c r="B156" s="91"/>
      <c r="C156" s="91"/>
      <c r="D156" s="92"/>
      <c r="E156" s="93"/>
      <c r="F156" s="82">
        <f>F145+F153</f>
        <v>10628.249522098391</v>
      </c>
      <c r="G156"/>
    </row>
    <row r="157" spans="1:1025" ht="16.149999999999999" customHeight="1" x14ac:dyDescent="0.2">
      <c r="A157" s="123"/>
      <c r="B157" s="123"/>
      <c r="C157" s="123"/>
      <c r="D157" s="124"/>
      <c r="E157" s="124"/>
      <c r="F157" s="124"/>
      <c r="G157"/>
    </row>
    <row r="158" spans="1:1025" ht="16.149999999999999" customHeight="1" x14ac:dyDescent="0.2">
      <c r="A158" s="123"/>
      <c r="B158" s="123"/>
      <c r="C158" s="123"/>
      <c r="D158" s="124"/>
      <c r="E158" s="124"/>
      <c r="F158" s="124"/>
      <c r="G158"/>
      <c r="H158" s="65"/>
      <c r="I158" s="65"/>
      <c r="J158" s="65"/>
      <c r="K158" s="65"/>
      <c r="L158" s="65"/>
      <c r="M158" s="65"/>
      <c r="N158" s="65"/>
      <c r="O158" s="65"/>
      <c r="P158" s="65"/>
      <c r="Q158" s="65"/>
      <c r="R158" s="65"/>
      <c r="S158" s="65"/>
      <c r="T158" s="65"/>
      <c r="U158" s="65"/>
      <c r="V158" s="65"/>
      <c r="W158" s="65"/>
      <c r="X158" s="65"/>
      <c r="Y158" s="65"/>
      <c r="Z158" s="65"/>
      <c r="AA158" s="65"/>
      <c r="AB158" s="65"/>
      <c r="AC158" s="65"/>
      <c r="AD158" s="65"/>
      <c r="AE158" s="65"/>
      <c r="AF158" s="65"/>
      <c r="AG158" s="65"/>
      <c r="AH158" s="65"/>
      <c r="AI158" s="65"/>
      <c r="AJ158" s="65"/>
      <c r="AK158" s="65"/>
      <c r="AL158" s="65"/>
      <c r="AM158" s="65"/>
      <c r="AN158" s="65"/>
      <c r="AO158" s="65"/>
      <c r="AP158" s="65"/>
      <c r="AQ158" s="65"/>
      <c r="AR158" s="65"/>
      <c r="AS158" s="65"/>
      <c r="AT158" s="65"/>
      <c r="AU158" s="65"/>
      <c r="AV158" s="65"/>
      <c r="AW158" s="65"/>
      <c r="AX158" s="65"/>
      <c r="AY158" s="65"/>
      <c r="AZ158" s="65"/>
      <c r="BA158" s="65"/>
      <c r="BB158" s="65"/>
      <c r="BC158" s="65"/>
      <c r="BD158" s="65"/>
      <c r="BE158" s="65"/>
      <c r="BF158" s="65"/>
      <c r="BG158" s="65"/>
      <c r="BH158" s="65"/>
      <c r="BI158" s="65"/>
      <c r="BJ158" s="65"/>
      <c r="BK158" s="65"/>
      <c r="BL158" s="65"/>
      <c r="BM158" s="65"/>
      <c r="BN158" s="65"/>
      <c r="BO158" s="65"/>
      <c r="BP158" s="65"/>
      <c r="BQ158" s="65"/>
      <c r="BR158" s="65"/>
      <c r="BS158" s="65"/>
      <c r="BT158" s="65"/>
      <c r="BU158" s="65"/>
      <c r="BV158" s="65"/>
      <c r="BW158" s="65"/>
      <c r="BX158" s="65"/>
      <c r="BY158" s="65"/>
      <c r="BZ158" s="65"/>
      <c r="CA158" s="65"/>
      <c r="CB158" s="65"/>
      <c r="CC158" s="65"/>
      <c r="CD158" s="65"/>
      <c r="CE158" s="65"/>
      <c r="CF158" s="65"/>
      <c r="CG158" s="65"/>
      <c r="CH158" s="65"/>
      <c r="CI158" s="65"/>
      <c r="CJ158" s="65"/>
      <c r="CK158" s="65"/>
      <c r="CL158" s="65"/>
      <c r="CM158" s="65"/>
      <c r="CN158" s="65"/>
      <c r="CO158" s="65"/>
      <c r="CP158" s="65"/>
      <c r="CQ158" s="65"/>
      <c r="CR158" s="65"/>
      <c r="CS158" s="65"/>
      <c r="CT158" s="65"/>
      <c r="CU158" s="65"/>
      <c r="CV158" s="65"/>
      <c r="CW158" s="65"/>
      <c r="CX158" s="65"/>
      <c r="CY158" s="65"/>
      <c r="CZ158" s="65"/>
      <c r="DA158" s="65"/>
      <c r="DB158" s="65"/>
      <c r="DC158" s="65"/>
      <c r="DD158" s="65"/>
      <c r="DE158" s="65"/>
      <c r="DF158" s="65"/>
      <c r="DG158" s="65"/>
      <c r="DH158" s="65"/>
      <c r="DI158" s="65"/>
      <c r="DJ158" s="65"/>
      <c r="DK158" s="65"/>
      <c r="DL158" s="65"/>
      <c r="DM158" s="65"/>
      <c r="DN158" s="65"/>
      <c r="DO158" s="65"/>
      <c r="DP158" s="65"/>
      <c r="DQ158" s="65"/>
      <c r="DR158" s="65"/>
      <c r="DS158" s="65"/>
      <c r="DT158" s="65"/>
      <c r="DU158" s="65"/>
      <c r="DV158" s="65"/>
      <c r="DW158" s="65"/>
      <c r="DX158" s="65"/>
      <c r="DY158" s="65"/>
      <c r="DZ158" s="65"/>
      <c r="EA158" s="65"/>
      <c r="EB158" s="65"/>
      <c r="EC158" s="65"/>
      <c r="ED158" s="65"/>
      <c r="EE158" s="65"/>
      <c r="EF158" s="65"/>
      <c r="EG158" s="65"/>
      <c r="EH158" s="65"/>
      <c r="EI158" s="65"/>
      <c r="EJ158" s="65"/>
      <c r="EK158" s="65"/>
      <c r="EL158" s="65"/>
      <c r="EM158" s="65"/>
      <c r="EN158" s="65"/>
      <c r="EO158" s="65"/>
      <c r="EP158" s="65"/>
      <c r="EQ158" s="65"/>
      <c r="ER158" s="65"/>
      <c r="ES158" s="65"/>
      <c r="ET158" s="65"/>
      <c r="EU158" s="65"/>
      <c r="EV158" s="65"/>
      <c r="EW158" s="65"/>
      <c r="EX158" s="65"/>
      <c r="EY158" s="65"/>
      <c r="EZ158" s="65"/>
      <c r="FA158" s="65"/>
      <c r="FB158" s="65"/>
      <c r="FC158" s="65"/>
      <c r="FD158" s="65"/>
      <c r="FE158" s="65"/>
      <c r="FF158" s="65"/>
      <c r="FG158" s="65"/>
      <c r="FH158" s="65"/>
      <c r="FI158" s="65"/>
      <c r="FJ158" s="65"/>
      <c r="FK158" s="65"/>
      <c r="FL158" s="65"/>
      <c r="FM158" s="65"/>
      <c r="FN158" s="65"/>
      <c r="FO158" s="65"/>
      <c r="FP158" s="65"/>
      <c r="FQ158" s="65"/>
      <c r="FR158" s="65"/>
      <c r="FS158" s="65"/>
      <c r="FT158" s="65"/>
      <c r="FU158" s="65"/>
      <c r="FV158" s="65"/>
      <c r="FW158" s="65"/>
      <c r="FX158" s="65"/>
      <c r="FY158" s="65"/>
      <c r="FZ158" s="65"/>
      <c r="GA158" s="65"/>
      <c r="GB158" s="65"/>
      <c r="GC158" s="65"/>
      <c r="GD158" s="65"/>
      <c r="GE158" s="65"/>
      <c r="GF158" s="65"/>
      <c r="GG158" s="65"/>
      <c r="GH158" s="65"/>
      <c r="GI158" s="65"/>
      <c r="GJ158" s="65"/>
      <c r="GK158" s="65"/>
      <c r="GL158" s="65"/>
      <c r="GM158" s="65"/>
      <c r="GN158" s="65"/>
      <c r="GO158" s="65"/>
      <c r="GP158" s="65"/>
      <c r="GQ158" s="65"/>
      <c r="GR158" s="65"/>
      <c r="GS158" s="65"/>
      <c r="GT158" s="65"/>
      <c r="GU158" s="65"/>
      <c r="GV158" s="65"/>
      <c r="GW158" s="65"/>
      <c r="GX158" s="65"/>
      <c r="GY158" s="65"/>
      <c r="GZ158" s="65"/>
      <c r="HA158" s="65"/>
      <c r="HB158" s="65"/>
      <c r="HC158" s="65"/>
      <c r="HD158" s="65"/>
      <c r="HE158" s="65"/>
      <c r="HF158" s="65"/>
      <c r="HG158" s="65"/>
      <c r="HH158" s="65"/>
      <c r="HI158" s="65"/>
      <c r="HJ158" s="65"/>
      <c r="HK158" s="65"/>
      <c r="HL158" s="65"/>
      <c r="HM158" s="65"/>
      <c r="HN158" s="65"/>
      <c r="HO158" s="65"/>
      <c r="HP158" s="65"/>
      <c r="HQ158" s="65"/>
      <c r="HR158" s="65"/>
      <c r="HS158" s="65"/>
      <c r="HT158" s="65"/>
      <c r="HU158" s="65"/>
      <c r="HV158" s="65"/>
      <c r="HW158" s="65"/>
      <c r="HX158" s="65"/>
      <c r="HY158" s="65"/>
      <c r="HZ158" s="65"/>
      <c r="IA158" s="65"/>
      <c r="IB158" s="65"/>
      <c r="IC158" s="65"/>
      <c r="ID158" s="65"/>
      <c r="IE158" s="65"/>
      <c r="IF158" s="65"/>
      <c r="IG158" s="65"/>
      <c r="IH158" s="65"/>
      <c r="II158" s="65"/>
      <c r="IJ158" s="65"/>
      <c r="IK158" s="65"/>
      <c r="IL158" s="65"/>
      <c r="IM158" s="65"/>
      <c r="IN158" s="65"/>
      <c r="IO158" s="65"/>
      <c r="IP158" s="65"/>
      <c r="IQ158" s="65"/>
      <c r="IR158" s="65"/>
      <c r="IS158" s="65"/>
      <c r="IT158" s="65"/>
      <c r="IU158" s="65"/>
      <c r="IV158" s="65"/>
      <c r="IW158" s="65"/>
      <c r="IX158" s="65"/>
      <c r="IY158" s="65"/>
      <c r="IZ158" s="65"/>
      <c r="JA158" s="65"/>
      <c r="JB158" s="65"/>
      <c r="JC158" s="65"/>
      <c r="JD158" s="65"/>
      <c r="JE158" s="65"/>
      <c r="JF158" s="65"/>
      <c r="JG158" s="65"/>
      <c r="JH158" s="65"/>
      <c r="JI158" s="65"/>
      <c r="JJ158" s="65"/>
      <c r="JK158" s="65"/>
      <c r="JL158" s="65"/>
      <c r="JM158" s="65"/>
      <c r="JN158" s="65"/>
      <c r="JO158" s="65"/>
      <c r="JP158" s="65"/>
      <c r="JQ158" s="65"/>
      <c r="JR158" s="65"/>
      <c r="JS158" s="65"/>
      <c r="JT158" s="65"/>
      <c r="JU158" s="65"/>
      <c r="JV158" s="65"/>
      <c r="JW158" s="65"/>
      <c r="JX158" s="65"/>
      <c r="JY158" s="65"/>
      <c r="JZ158" s="65"/>
      <c r="KA158" s="65"/>
      <c r="KB158" s="65"/>
      <c r="KC158" s="65"/>
      <c r="KD158" s="65"/>
      <c r="KE158" s="65"/>
      <c r="KF158" s="65"/>
      <c r="KG158" s="65"/>
      <c r="KH158" s="65"/>
      <c r="KI158" s="65"/>
      <c r="KJ158" s="65"/>
      <c r="KK158" s="65"/>
      <c r="KL158" s="65"/>
      <c r="KM158" s="65"/>
      <c r="KN158" s="65"/>
      <c r="KO158" s="65"/>
      <c r="KP158" s="65"/>
      <c r="KQ158" s="65"/>
      <c r="KR158" s="65"/>
      <c r="KS158" s="65"/>
      <c r="KT158" s="65"/>
      <c r="KU158" s="65"/>
      <c r="KV158" s="65"/>
      <c r="KW158" s="65"/>
      <c r="KX158" s="65"/>
      <c r="KY158" s="65"/>
      <c r="KZ158" s="65"/>
      <c r="LA158" s="65"/>
      <c r="LB158" s="65"/>
      <c r="LC158" s="65"/>
      <c r="LD158" s="65"/>
      <c r="LE158" s="65"/>
      <c r="LF158" s="65"/>
      <c r="LG158" s="65"/>
      <c r="LH158" s="65"/>
      <c r="LI158" s="65"/>
      <c r="LJ158" s="65"/>
      <c r="LK158" s="65"/>
      <c r="LL158" s="65"/>
      <c r="LM158" s="65"/>
      <c r="LN158" s="65"/>
      <c r="LO158" s="65"/>
      <c r="LP158" s="65"/>
      <c r="LQ158" s="65"/>
      <c r="LR158" s="65"/>
      <c r="LS158" s="65"/>
      <c r="LT158" s="65"/>
      <c r="LU158" s="65"/>
      <c r="LV158" s="65"/>
      <c r="LW158" s="65"/>
      <c r="LX158" s="65"/>
      <c r="LY158" s="65"/>
      <c r="LZ158" s="65"/>
      <c r="MA158" s="65"/>
      <c r="MB158" s="65"/>
      <c r="MC158" s="65"/>
      <c r="MD158" s="65"/>
      <c r="ME158" s="65"/>
      <c r="MF158" s="65"/>
      <c r="MG158" s="65"/>
      <c r="MH158" s="65"/>
      <c r="MI158" s="65"/>
      <c r="MJ158" s="65"/>
      <c r="MK158" s="65"/>
      <c r="ML158" s="65"/>
      <c r="MM158" s="65"/>
      <c r="MN158" s="65"/>
      <c r="MO158" s="65"/>
      <c r="MP158" s="65"/>
      <c r="MQ158" s="65"/>
      <c r="MR158" s="65"/>
      <c r="MS158" s="65"/>
      <c r="MT158" s="65"/>
      <c r="MU158" s="65"/>
      <c r="MV158" s="65"/>
      <c r="MW158" s="65"/>
      <c r="MX158" s="65"/>
      <c r="MY158" s="65"/>
      <c r="MZ158" s="65"/>
      <c r="NA158" s="65"/>
      <c r="NB158" s="65"/>
      <c r="NC158" s="65"/>
      <c r="ND158" s="65"/>
      <c r="NE158" s="65"/>
      <c r="NF158" s="65"/>
      <c r="NG158" s="65"/>
      <c r="NH158" s="65"/>
      <c r="NI158" s="65"/>
      <c r="NJ158" s="65"/>
      <c r="NK158" s="65"/>
      <c r="NL158" s="65"/>
      <c r="NM158" s="65"/>
      <c r="NN158" s="65"/>
      <c r="NO158" s="65"/>
      <c r="NP158" s="65"/>
      <c r="NQ158" s="65"/>
      <c r="NR158" s="65"/>
      <c r="NS158" s="65"/>
      <c r="NT158" s="65"/>
      <c r="NU158" s="65"/>
      <c r="NV158" s="65"/>
      <c r="NW158" s="65"/>
      <c r="NX158" s="65"/>
      <c r="NY158" s="65"/>
      <c r="NZ158" s="65"/>
      <c r="OA158" s="65"/>
      <c r="OB158" s="65"/>
      <c r="OC158" s="65"/>
      <c r="OD158" s="65"/>
      <c r="OE158" s="65"/>
      <c r="OF158" s="65"/>
      <c r="OG158" s="65"/>
      <c r="OH158" s="65"/>
      <c r="OI158" s="65"/>
      <c r="OJ158" s="65"/>
      <c r="OK158" s="65"/>
      <c r="OL158" s="65"/>
      <c r="OM158" s="65"/>
      <c r="ON158" s="65"/>
      <c r="OO158" s="65"/>
      <c r="OP158" s="65"/>
      <c r="OQ158" s="65"/>
      <c r="OR158" s="65"/>
      <c r="OS158" s="65"/>
      <c r="OT158" s="65"/>
      <c r="OU158" s="65"/>
      <c r="OV158" s="65"/>
      <c r="OW158" s="65"/>
      <c r="OX158" s="65"/>
      <c r="OY158" s="65"/>
      <c r="OZ158" s="65"/>
      <c r="PA158" s="65"/>
      <c r="PB158" s="65"/>
      <c r="PC158" s="65"/>
      <c r="PD158" s="65"/>
      <c r="PE158" s="65"/>
      <c r="PF158" s="65"/>
      <c r="PG158" s="65"/>
      <c r="PH158" s="65"/>
      <c r="PI158" s="65"/>
      <c r="PJ158" s="65"/>
      <c r="PK158" s="65"/>
      <c r="PL158" s="65"/>
      <c r="PM158" s="65"/>
      <c r="PN158" s="65"/>
      <c r="PO158" s="65"/>
      <c r="PP158" s="65"/>
      <c r="PQ158" s="65"/>
      <c r="PR158" s="65"/>
      <c r="PS158" s="65"/>
      <c r="PT158" s="65"/>
      <c r="PU158" s="65"/>
      <c r="PV158" s="65"/>
      <c r="PW158" s="65"/>
      <c r="PX158" s="65"/>
      <c r="PY158" s="65"/>
      <c r="PZ158" s="65"/>
      <c r="QA158" s="65"/>
      <c r="QB158" s="65"/>
      <c r="QC158" s="65"/>
      <c r="QD158" s="65"/>
      <c r="QE158" s="65"/>
      <c r="QF158" s="65"/>
      <c r="QG158" s="65"/>
      <c r="QH158" s="65"/>
      <c r="QI158" s="65"/>
      <c r="QJ158" s="65"/>
      <c r="QK158" s="65"/>
      <c r="QL158" s="65"/>
      <c r="QM158" s="65"/>
      <c r="QN158" s="65"/>
      <c r="QO158" s="65"/>
      <c r="QP158" s="65"/>
      <c r="QQ158" s="65"/>
      <c r="QR158" s="65"/>
      <c r="QS158" s="65"/>
      <c r="QT158" s="65"/>
      <c r="QU158" s="65"/>
      <c r="QV158" s="65"/>
      <c r="QW158" s="65"/>
      <c r="QX158" s="65"/>
      <c r="QY158" s="65"/>
      <c r="QZ158" s="65"/>
      <c r="RA158" s="65"/>
      <c r="RB158" s="65"/>
      <c r="RC158" s="65"/>
      <c r="RD158" s="65"/>
      <c r="RE158" s="65"/>
      <c r="RF158" s="65"/>
      <c r="RG158" s="65"/>
      <c r="RH158" s="65"/>
      <c r="RI158" s="65"/>
      <c r="RJ158" s="65"/>
      <c r="RK158" s="65"/>
      <c r="RL158" s="65"/>
      <c r="RM158" s="65"/>
      <c r="RN158" s="65"/>
      <c r="RO158" s="65"/>
      <c r="RP158" s="65"/>
      <c r="RQ158" s="65"/>
      <c r="RR158" s="65"/>
      <c r="RS158" s="65"/>
      <c r="RT158" s="65"/>
      <c r="RU158" s="65"/>
      <c r="RV158" s="65"/>
      <c r="RW158" s="65"/>
      <c r="RX158" s="65"/>
      <c r="RY158" s="65"/>
      <c r="RZ158" s="65"/>
      <c r="SA158" s="65"/>
      <c r="SB158" s="65"/>
      <c r="SC158" s="65"/>
      <c r="SD158" s="65"/>
      <c r="SE158" s="65"/>
      <c r="SF158" s="65"/>
      <c r="SG158" s="65"/>
      <c r="SH158" s="65"/>
      <c r="SI158" s="65"/>
      <c r="SJ158" s="65"/>
      <c r="SK158" s="65"/>
      <c r="SL158" s="65"/>
      <c r="SM158" s="65"/>
      <c r="SN158" s="65"/>
      <c r="SO158" s="65"/>
      <c r="SP158" s="65"/>
      <c r="SQ158" s="65"/>
      <c r="SR158" s="65"/>
      <c r="SS158" s="65"/>
      <c r="ST158" s="65"/>
      <c r="SU158" s="65"/>
      <c r="SV158" s="65"/>
      <c r="SW158" s="65"/>
      <c r="SX158" s="65"/>
      <c r="SY158" s="65"/>
      <c r="SZ158" s="65"/>
      <c r="TA158" s="65"/>
      <c r="TB158" s="65"/>
      <c r="TC158" s="65"/>
      <c r="TD158" s="65"/>
      <c r="TE158" s="65"/>
      <c r="TF158" s="65"/>
      <c r="TG158" s="65"/>
      <c r="TH158" s="65"/>
      <c r="TI158" s="65"/>
      <c r="TJ158" s="65"/>
      <c r="TK158" s="65"/>
      <c r="TL158" s="65"/>
      <c r="TM158" s="65"/>
      <c r="TN158" s="65"/>
      <c r="TO158" s="65"/>
      <c r="TP158" s="65"/>
      <c r="TQ158" s="65"/>
      <c r="TR158" s="65"/>
      <c r="TS158" s="65"/>
      <c r="TT158" s="65"/>
      <c r="TU158" s="65"/>
      <c r="TV158" s="65"/>
      <c r="TW158" s="65"/>
      <c r="TX158" s="65"/>
      <c r="TY158" s="65"/>
      <c r="TZ158" s="65"/>
      <c r="UA158" s="65"/>
      <c r="UB158" s="65"/>
      <c r="UC158" s="65"/>
      <c r="UD158" s="65"/>
      <c r="UE158" s="65"/>
      <c r="UF158" s="65"/>
      <c r="UG158" s="65"/>
      <c r="UH158" s="65"/>
      <c r="UI158" s="65"/>
      <c r="UJ158" s="65"/>
      <c r="UK158" s="65"/>
      <c r="UL158" s="65"/>
      <c r="UM158" s="65"/>
      <c r="UN158" s="65"/>
      <c r="UO158" s="65"/>
      <c r="UP158" s="65"/>
      <c r="UQ158" s="65"/>
      <c r="UR158" s="65"/>
      <c r="US158" s="65"/>
      <c r="UT158" s="65"/>
      <c r="UU158" s="65"/>
      <c r="UV158" s="65"/>
      <c r="UW158" s="65"/>
      <c r="UX158" s="65"/>
      <c r="UY158" s="65"/>
      <c r="UZ158" s="65"/>
      <c r="VA158" s="65"/>
      <c r="VB158" s="65"/>
      <c r="VC158" s="65"/>
      <c r="VD158" s="65"/>
      <c r="VE158" s="65"/>
      <c r="VF158" s="65"/>
      <c r="VG158" s="65"/>
      <c r="VH158" s="65"/>
      <c r="VI158" s="65"/>
      <c r="VJ158" s="65"/>
      <c r="VK158" s="65"/>
      <c r="VL158" s="65"/>
      <c r="VM158" s="65"/>
      <c r="VN158" s="65"/>
      <c r="VO158" s="65"/>
      <c r="VP158" s="65"/>
      <c r="VQ158" s="65"/>
      <c r="VR158" s="65"/>
      <c r="VS158" s="65"/>
      <c r="VT158" s="65"/>
      <c r="VU158" s="65"/>
      <c r="VV158" s="65"/>
      <c r="VW158" s="65"/>
      <c r="VX158" s="65"/>
      <c r="VY158" s="65"/>
      <c r="VZ158" s="65"/>
      <c r="WA158" s="65"/>
      <c r="WB158" s="65"/>
      <c r="WC158" s="65"/>
      <c r="WD158" s="65"/>
      <c r="WE158" s="65"/>
      <c r="WF158" s="65"/>
      <c r="WG158" s="65"/>
      <c r="WH158" s="65"/>
      <c r="WI158" s="65"/>
      <c r="WJ158" s="65"/>
      <c r="WK158" s="65"/>
      <c r="WL158" s="65"/>
      <c r="WM158" s="65"/>
      <c r="WN158" s="65"/>
      <c r="WO158" s="65"/>
      <c r="WP158" s="65"/>
      <c r="WQ158" s="65"/>
      <c r="WR158" s="65"/>
      <c r="WS158" s="65"/>
      <c r="WT158" s="65"/>
      <c r="WU158" s="65"/>
      <c r="WV158" s="65"/>
      <c r="WW158" s="65"/>
      <c r="WX158" s="65"/>
      <c r="WY158" s="65"/>
      <c r="WZ158" s="65"/>
      <c r="XA158" s="65"/>
      <c r="XB158" s="65"/>
      <c r="XC158" s="65"/>
      <c r="XD158" s="65"/>
      <c r="XE158" s="65"/>
      <c r="XF158" s="65"/>
      <c r="XG158" s="65"/>
      <c r="XH158" s="65"/>
      <c r="XI158" s="65"/>
      <c r="XJ158" s="65"/>
      <c r="XK158" s="65"/>
      <c r="XL158" s="65"/>
      <c r="XM158" s="65"/>
      <c r="XN158" s="65"/>
      <c r="XO158" s="65"/>
      <c r="XP158" s="65"/>
      <c r="XQ158" s="65"/>
      <c r="XR158" s="65"/>
      <c r="XS158" s="65"/>
      <c r="XT158" s="65"/>
      <c r="XU158" s="65"/>
      <c r="XV158" s="65"/>
      <c r="XW158" s="65"/>
      <c r="XX158" s="65"/>
      <c r="XY158" s="65"/>
      <c r="XZ158" s="65"/>
      <c r="YA158" s="65"/>
      <c r="YB158" s="65"/>
      <c r="YC158" s="65"/>
      <c r="YD158" s="65"/>
      <c r="YE158" s="65"/>
      <c r="YF158" s="65"/>
      <c r="YG158" s="65"/>
      <c r="YH158" s="65"/>
      <c r="YI158" s="65"/>
      <c r="YJ158" s="65"/>
      <c r="YK158" s="65"/>
      <c r="YL158" s="65"/>
      <c r="YM158" s="65"/>
      <c r="YN158" s="65"/>
      <c r="YO158" s="65"/>
      <c r="YP158" s="65"/>
      <c r="YQ158" s="65"/>
      <c r="YR158" s="65"/>
      <c r="YS158" s="65"/>
      <c r="YT158" s="65"/>
      <c r="YU158" s="65"/>
      <c r="YV158" s="65"/>
      <c r="YW158" s="65"/>
      <c r="YX158" s="65"/>
      <c r="YY158" s="65"/>
      <c r="YZ158" s="65"/>
      <c r="ZA158" s="65"/>
      <c r="ZB158" s="65"/>
      <c r="ZC158" s="65"/>
      <c r="ZD158" s="65"/>
      <c r="ZE158" s="65"/>
      <c r="ZF158" s="65"/>
      <c r="ZG158" s="65"/>
      <c r="ZH158" s="65"/>
      <c r="ZI158" s="65"/>
      <c r="ZJ158" s="65"/>
      <c r="ZK158" s="65"/>
      <c r="ZL158" s="65"/>
      <c r="ZM158" s="65"/>
      <c r="ZN158" s="65"/>
      <c r="ZO158" s="65"/>
      <c r="ZP158" s="65"/>
      <c r="ZQ158" s="65"/>
      <c r="ZR158" s="65"/>
      <c r="ZS158" s="65"/>
      <c r="ZT158" s="65"/>
      <c r="ZU158" s="65"/>
      <c r="ZV158" s="65"/>
      <c r="ZW158" s="65"/>
      <c r="ZX158" s="65"/>
      <c r="ZY158" s="65"/>
      <c r="ZZ158" s="65"/>
      <c r="AAA158" s="65"/>
      <c r="AAB158" s="65"/>
      <c r="AAC158" s="65"/>
      <c r="AAD158" s="65"/>
      <c r="AAE158" s="65"/>
      <c r="AAF158" s="65"/>
      <c r="AAG158" s="65"/>
      <c r="AAH158" s="65"/>
      <c r="AAI158" s="65"/>
      <c r="AAJ158" s="65"/>
      <c r="AAK158" s="65"/>
      <c r="AAL158" s="65"/>
      <c r="AAM158" s="65"/>
      <c r="AAN158" s="65"/>
      <c r="AAO158" s="65"/>
      <c r="AAP158" s="65"/>
      <c r="AAQ158" s="65"/>
      <c r="AAR158" s="65"/>
      <c r="AAS158" s="65"/>
      <c r="AAT158" s="65"/>
      <c r="AAU158" s="65"/>
      <c r="AAV158" s="65"/>
      <c r="AAW158" s="65"/>
      <c r="AAX158" s="65"/>
      <c r="AAY158" s="65"/>
      <c r="AAZ158" s="65"/>
      <c r="ABA158" s="65"/>
      <c r="ABB158" s="65"/>
      <c r="ABC158" s="65"/>
      <c r="ABD158" s="65"/>
      <c r="ABE158" s="65"/>
      <c r="ABF158" s="65"/>
      <c r="ABG158" s="65"/>
      <c r="ABH158" s="65"/>
      <c r="ABI158" s="65"/>
      <c r="ABJ158" s="65"/>
      <c r="ABK158" s="65"/>
      <c r="ABL158" s="65"/>
      <c r="ABM158" s="65"/>
      <c r="ABN158" s="65"/>
      <c r="ABO158" s="65"/>
      <c r="ABP158" s="65"/>
      <c r="ABQ158" s="65"/>
      <c r="ABR158" s="65"/>
      <c r="ABS158" s="65"/>
      <c r="ABT158" s="65"/>
      <c r="ABU158" s="65"/>
      <c r="ABV158" s="65"/>
      <c r="ABW158" s="65"/>
      <c r="ABX158" s="65"/>
      <c r="ABY158" s="65"/>
      <c r="ABZ158" s="65"/>
      <c r="ACA158" s="65"/>
      <c r="ACB158" s="65"/>
      <c r="ACC158" s="65"/>
      <c r="ACD158" s="65"/>
      <c r="ACE158" s="65"/>
      <c r="ACF158" s="65"/>
      <c r="ACG158" s="65"/>
      <c r="ACH158" s="65"/>
      <c r="ACI158" s="65"/>
      <c r="ACJ158" s="65"/>
      <c r="ACK158" s="65"/>
      <c r="ACL158" s="65"/>
      <c r="ACM158" s="65"/>
      <c r="ACN158" s="65"/>
      <c r="ACO158" s="65"/>
      <c r="ACP158" s="65"/>
      <c r="ACQ158" s="65"/>
      <c r="ACR158" s="65"/>
      <c r="ACS158" s="65"/>
      <c r="ACT158" s="65"/>
      <c r="ACU158" s="65"/>
      <c r="ACV158" s="65"/>
      <c r="ACW158" s="65"/>
      <c r="ACX158" s="65"/>
      <c r="ACY158" s="65"/>
      <c r="ACZ158" s="65"/>
      <c r="ADA158" s="65"/>
      <c r="ADB158" s="65"/>
      <c r="ADC158" s="65"/>
      <c r="ADD158" s="65"/>
      <c r="ADE158" s="65"/>
      <c r="ADF158" s="65"/>
      <c r="ADG158" s="65"/>
      <c r="ADH158" s="65"/>
      <c r="ADI158" s="65"/>
      <c r="ADJ158" s="65"/>
      <c r="ADK158" s="65"/>
      <c r="ADL158" s="65"/>
      <c r="ADM158" s="65"/>
      <c r="ADN158" s="65"/>
      <c r="ADO158" s="65"/>
      <c r="ADP158" s="65"/>
      <c r="ADQ158" s="65"/>
      <c r="ADR158" s="65"/>
      <c r="ADS158" s="65"/>
      <c r="ADT158" s="65"/>
      <c r="ADU158" s="65"/>
      <c r="ADV158" s="65"/>
      <c r="ADW158" s="65"/>
      <c r="ADX158" s="65"/>
      <c r="ADY158" s="65"/>
      <c r="ADZ158" s="65"/>
      <c r="AEA158" s="65"/>
      <c r="AEB158" s="65"/>
      <c r="AEC158" s="65"/>
      <c r="AED158" s="65"/>
      <c r="AEE158" s="65"/>
      <c r="AEF158" s="65"/>
      <c r="AEG158" s="65"/>
      <c r="AEH158" s="65"/>
      <c r="AEI158" s="65"/>
      <c r="AEJ158" s="65"/>
      <c r="AEK158" s="65"/>
      <c r="AEL158" s="65"/>
      <c r="AEM158" s="65"/>
      <c r="AEN158" s="65"/>
      <c r="AEO158" s="65"/>
      <c r="AEP158" s="65"/>
      <c r="AEQ158" s="65"/>
      <c r="AER158" s="65"/>
      <c r="AES158" s="65"/>
      <c r="AET158" s="65"/>
      <c r="AEU158" s="65"/>
      <c r="AEV158" s="65"/>
      <c r="AEW158" s="65"/>
      <c r="AEX158" s="65"/>
      <c r="AEY158" s="65"/>
      <c r="AEZ158" s="65"/>
      <c r="AFA158" s="65"/>
      <c r="AFB158" s="65"/>
      <c r="AFC158" s="65"/>
      <c r="AFD158" s="65"/>
      <c r="AFE158" s="65"/>
      <c r="AFF158" s="65"/>
      <c r="AFG158" s="65"/>
      <c r="AFH158" s="65"/>
      <c r="AFI158" s="65"/>
      <c r="AFJ158" s="65"/>
      <c r="AFK158" s="65"/>
      <c r="AFL158" s="65"/>
      <c r="AFM158" s="65"/>
      <c r="AFN158" s="65"/>
      <c r="AFO158" s="65"/>
      <c r="AFP158" s="65"/>
      <c r="AFQ158" s="65"/>
      <c r="AFR158" s="65"/>
      <c r="AFS158" s="65"/>
      <c r="AFT158" s="65"/>
      <c r="AFU158" s="65"/>
      <c r="AFV158" s="65"/>
      <c r="AFW158" s="65"/>
      <c r="AFX158" s="65"/>
      <c r="AFY158" s="65"/>
      <c r="AFZ158" s="65"/>
      <c r="AGA158" s="65"/>
      <c r="AGB158" s="65"/>
      <c r="AGC158" s="65"/>
      <c r="AGD158" s="65"/>
      <c r="AGE158" s="65"/>
      <c r="AGF158" s="65"/>
      <c r="AGG158" s="65"/>
      <c r="AGH158" s="65"/>
      <c r="AGI158" s="65"/>
      <c r="AGJ158" s="65"/>
      <c r="AGK158" s="65"/>
      <c r="AGL158" s="65"/>
      <c r="AGM158" s="65"/>
      <c r="AGN158" s="65"/>
      <c r="AGO158" s="65"/>
      <c r="AGP158" s="65"/>
      <c r="AGQ158" s="65"/>
      <c r="AGR158" s="65"/>
      <c r="AGS158" s="65"/>
      <c r="AGT158" s="65"/>
      <c r="AGU158" s="65"/>
      <c r="AGV158" s="65"/>
      <c r="AGW158" s="65"/>
      <c r="AGX158" s="65"/>
      <c r="AGY158" s="65"/>
      <c r="AGZ158" s="65"/>
      <c r="AHA158" s="65"/>
      <c r="AHB158" s="65"/>
      <c r="AHC158" s="65"/>
      <c r="AHD158" s="65"/>
      <c r="AHE158" s="65"/>
      <c r="AHF158" s="65"/>
      <c r="AHG158" s="65"/>
      <c r="AHH158" s="65"/>
      <c r="AHI158" s="65"/>
      <c r="AHJ158" s="65"/>
      <c r="AHK158" s="65"/>
      <c r="AHL158" s="65"/>
      <c r="AHM158" s="65"/>
      <c r="AHN158" s="65"/>
      <c r="AHO158" s="65"/>
      <c r="AHP158" s="65"/>
      <c r="AHQ158" s="65"/>
      <c r="AHR158" s="65"/>
      <c r="AHS158" s="65"/>
      <c r="AHT158" s="65"/>
      <c r="AHU158" s="65"/>
      <c r="AHV158" s="65"/>
      <c r="AHW158" s="65"/>
      <c r="AHX158" s="65"/>
      <c r="AHY158" s="65"/>
      <c r="AHZ158" s="65"/>
      <c r="AIA158" s="65"/>
      <c r="AIB158" s="65"/>
      <c r="AIC158" s="65"/>
      <c r="AID158" s="65"/>
      <c r="AIE158" s="65"/>
      <c r="AIF158" s="65"/>
      <c r="AIG158" s="65"/>
      <c r="AIH158" s="65"/>
      <c r="AII158" s="65"/>
      <c r="AIJ158" s="65"/>
      <c r="AIK158" s="65"/>
      <c r="AIL158" s="65"/>
      <c r="AIM158" s="65"/>
      <c r="AIN158" s="65"/>
      <c r="AIO158" s="65"/>
      <c r="AIP158" s="65"/>
      <c r="AIQ158" s="65"/>
      <c r="AIR158" s="65"/>
      <c r="AIS158" s="65"/>
      <c r="AIT158" s="65"/>
      <c r="AIU158" s="65"/>
      <c r="AIV158" s="65"/>
      <c r="AIW158" s="65"/>
      <c r="AIX158" s="65"/>
      <c r="AIY158" s="65"/>
      <c r="AIZ158" s="65"/>
      <c r="AJA158" s="65"/>
      <c r="AJB158" s="65"/>
      <c r="AJC158" s="65"/>
      <c r="AJD158" s="65"/>
      <c r="AJE158" s="65"/>
      <c r="AJF158" s="65"/>
      <c r="AJG158" s="65"/>
      <c r="AJH158" s="65"/>
      <c r="AJI158" s="65"/>
      <c r="AJJ158" s="65"/>
      <c r="AJK158" s="65"/>
      <c r="AJL158" s="65"/>
      <c r="AJM158" s="65"/>
      <c r="AJN158" s="65"/>
      <c r="AJO158" s="65"/>
      <c r="AJP158" s="65"/>
      <c r="AJQ158" s="65"/>
      <c r="AJR158" s="65"/>
      <c r="AJS158" s="65"/>
      <c r="AJT158" s="65"/>
      <c r="AJU158" s="65"/>
      <c r="AJV158" s="65"/>
      <c r="AJW158" s="65"/>
      <c r="AJX158" s="65"/>
      <c r="AJY158" s="65"/>
      <c r="AJZ158" s="65"/>
      <c r="AKA158" s="65"/>
      <c r="AKB158" s="65"/>
      <c r="AKC158" s="65"/>
      <c r="AKD158" s="65"/>
      <c r="AKE158" s="65"/>
      <c r="AKF158" s="65"/>
      <c r="AKG158" s="65"/>
      <c r="AKH158" s="65"/>
      <c r="AKI158" s="65"/>
      <c r="AKJ158" s="65"/>
      <c r="AKK158" s="65"/>
      <c r="AKL158" s="65"/>
      <c r="AKM158" s="65"/>
      <c r="AKN158" s="65"/>
      <c r="AKO158" s="65"/>
      <c r="AKP158" s="65"/>
      <c r="AKQ158" s="65"/>
      <c r="AKR158" s="65"/>
      <c r="AKS158" s="65"/>
      <c r="AKT158" s="65"/>
      <c r="AKU158" s="65"/>
      <c r="AKV158" s="65"/>
      <c r="AKW158" s="65"/>
      <c r="AKX158" s="65"/>
      <c r="AKY158" s="65"/>
      <c r="AKZ158" s="65"/>
      <c r="ALA158" s="65"/>
      <c r="ALB158" s="65"/>
      <c r="ALC158" s="65"/>
      <c r="ALD158" s="65"/>
      <c r="ALE158" s="65"/>
      <c r="ALF158" s="65"/>
      <c r="ALG158" s="65"/>
      <c r="ALH158" s="65"/>
      <c r="ALI158" s="65"/>
      <c r="ALJ158" s="65"/>
      <c r="ALK158" s="65"/>
      <c r="ALL158" s="65"/>
      <c r="ALM158" s="65"/>
      <c r="ALN158" s="65"/>
      <c r="ALO158" s="65"/>
      <c r="ALP158" s="65"/>
      <c r="ALQ158" s="65"/>
      <c r="ALR158" s="65"/>
      <c r="ALS158" s="65"/>
      <c r="ALT158" s="65"/>
      <c r="ALU158" s="65"/>
      <c r="ALV158" s="65"/>
      <c r="ALW158" s="65"/>
      <c r="ALX158" s="65"/>
      <c r="ALY158" s="65"/>
      <c r="ALZ158" s="65"/>
      <c r="AMA158" s="65"/>
      <c r="AMB158" s="65"/>
      <c r="AMC158" s="65"/>
      <c r="AMD158" s="65"/>
      <c r="AME158" s="65"/>
      <c r="AMF158" s="65"/>
      <c r="AMG158" s="65"/>
      <c r="AMH158" s="65"/>
      <c r="AMI158" s="65"/>
      <c r="AMJ158" s="65"/>
      <c r="AMK158" s="65"/>
    </row>
    <row r="159" spans="1:1025" ht="16.149999999999999" customHeight="1" x14ac:dyDescent="0.2">
      <c r="A159" s="253" t="s">
        <v>235</v>
      </c>
      <c r="B159" s="41"/>
      <c r="C159" s="41"/>
      <c r="D159" s="254">
        <f>B106</f>
        <v>1520</v>
      </c>
      <c r="E159" s="125"/>
      <c r="F159" s="124"/>
      <c r="G159"/>
      <c r="H159" s="65"/>
      <c r="I159" s="65"/>
      <c r="J159" s="65"/>
      <c r="K159" s="65"/>
      <c r="L159" s="65"/>
      <c r="M159" s="65"/>
      <c r="N159" s="65"/>
      <c r="O159" s="65"/>
      <c r="P159" s="65"/>
      <c r="Q159" s="65"/>
      <c r="R159" s="65"/>
      <c r="S159" s="65"/>
      <c r="T159" s="65"/>
      <c r="U159" s="65"/>
      <c r="V159" s="65"/>
      <c r="W159" s="65"/>
      <c r="X159" s="65"/>
      <c r="Y159" s="65"/>
      <c r="Z159" s="65"/>
      <c r="AA159" s="65"/>
      <c r="AB159" s="65"/>
      <c r="AC159" s="65"/>
      <c r="AD159" s="65"/>
      <c r="AE159" s="65"/>
      <c r="AF159" s="65"/>
      <c r="AG159" s="65"/>
      <c r="AH159" s="65"/>
      <c r="AI159" s="65"/>
      <c r="AJ159" s="65"/>
      <c r="AK159" s="65"/>
      <c r="AL159" s="65"/>
      <c r="AM159" s="65"/>
      <c r="AN159" s="65"/>
      <c r="AO159" s="65"/>
      <c r="AP159" s="65"/>
      <c r="AQ159" s="65"/>
      <c r="AR159" s="65"/>
      <c r="AS159" s="65"/>
      <c r="AT159" s="65"/>
      <c r="AU159" s="65"/>
      <c r="AV159" s="65"/>
      <c r="AW159" s="65"/>
      <c r="AX159" s="65"/>
      <c r="AY159" s="65"/>
      <c r="AZ159" s="65"/>
      <c r="BA159" s="65"/>
      <c r="BB159" s="65"/>
      <c r="BC159" s="65"/>
      <c r="BD159" s="65"/>
      <c r="BE159" s="65"/>
      <c r="BF159" s="65"/>
      <c r="BG159" s="65"/>
      <c r="BH159" s="65"/>
      <c r="BI159" s="65"/>
      <c r="BJ159" s="65"/>
      <c r="BK159" s="65"/>
      <c r="BL159" s="65"/>
      <c r="BM159" s="65"/>
      <c r="BN159" s="65"/>
      <c r="BO159" s="65"/>
      <c r="BP159" s="65"/>
      <c r="BQ159" s="65"/>
      <c r="BR159" s="65"/>
      <c r="BS159" s="65"/>
      <c r="BT159" s="65"/>
      <c r="BU159" s="65"/>
      <c r="BV159" s="65"/>
      <c r="BW159" s="65"/>
      <c r="BX159" s="65"/>
      <c r="BY159" s="65"/>
      <c r="BZ159" s="65"/>
      <c r="CA159" s="65"/>
      <c r="CB159" s="65"/>
      <c r="CC159" s="65"/>
      <c r="CD159" s="65"/>
      <c r="CE159" s="65"/>
      <c r="CF159" s="65"/>
      <c r="CG159" s="65"/>
      <c r="CH159" s="65"/>
      <c r="CI159" s="65"/>
      <c r="CJ159" s="65"/>
      <c r="CK159" s="65"/>
      <c r="CL159" s="65"/>
      <c r="CM159" s="65"/>
      <c r="CN159" s="65"/>
      <c r="CO159" s="65"/>
      <c r="CP159" s="65"/>
      <c r="CQ159" s="65"/>
      <c r="CR159" s="65"/>
      <c r="CS159" s="65"/>
      <c r="CT159" s="65"/>
      <c r="CU159" s="65"/>
      <c r="CV159" s="65"/>
      <c r="CW159" s="65"/>
      <c r="CX159" s="65"/>
      <c r="CY159" s="65"/>
      <c r="CZ159" s="65"/>
      <c r="DA159" s="65"/>
      <c r="DB159" s="65"/>
      <c r="DC159" s="65"/>
      <c r="DD159" s="65"/>
      <c r="DE159" s="65"/>
      <c r="DF159" s="65"/>
      <c r="DG159" s="65"/>
      <c r="DH159" s="65"/>
      <c r="DI159" s="65"/>
      <c r="DJ159" s="65"/>
      <c r="DK159" s="65"/>
      <c r="DL159" s="65"/>
      <c r="DM159" s="65"/>
      <c r="DN159" s="65"/>
      <c r="DO159" s="65"/>
      <c r="DP159" s="65"/>
      <c r="DQ159" s="65"/>
      <c r="DR159" s="65"/>
      <c r="DS159" s="65"/>
      <c r="DT159" s="65"/>
      <c r="DU159" s="65"/>
      <c r="DV159" s="65"/>
      <c r="DW159" s="65"/>
      <c r="DX159" s="65"/>
      <c r="DY159" s="65"/>
      <c r="DZ159" s="65"/>
      <c r="EA159" s="65"/>
      <c r="EB159" s="65"/>
      <c r="EC159" s="65"/>
      <c r="ED159" s="65"/>
      <c r="EE159" s="65"/>
      <c r="EF159" s="65"/>
      <c r="EG159" s="65"/>
      <c r="EH159" s="65"/>
      <c r="EI159" s="65"/>
      <c r="EJ159" s="65"/>
      <c r="EK159" s="65"/>
      <c r="EL159" s="65"/>
      <c r="EM159" s="65"/>
      <c r="EN159" s="65"/>
      <c r="EO159" s="65"/>
      <c r="EP159" s="65"/>
      <c r="EQ159" s="65"/>
      <c r="ER159" s="65"/>
      <c r="ES159" s="65"/>
      <c r="ET159" s="65"/>
      <c r="EU159" s="65"/>
      <c r="EV159" s="65"/>
      <c r="EW159" s="65"/>
      <c r="EX159" s="65"/>
      <c r="EY159" s="65"/>
      <c r="EZ159" s="65"/>
      <c r="FA159" s="65"/>
      <c r="FB159" s="65"/>
      <c r="FC159" s="65"/>
      <c r="FD159" s="65"/>
      <c r="FE159" s="65"/>
      <c r="FF159" s="65"/>
      <c r="FG159" s="65"/>
      <c r="FH159" s="65"/>
      <c r="FI159" s="65"/>
      <c r="FJ159" s="65"/>
      <c r="FK159" s="65"/>
      <c r="FL159" s="65"/>
      <c r="FM159" s="65"/>
      <c r="FN159" s="65"/>
      <c r="FO159" s="65"/>
      <c r="FP159" s="65"/>
      <c r="FQ159" s="65"/>
      <c r="FR159" s="65"/>
      <c r="FS159" s="65"/>
      <c r="FT159" s="65"/>
      <c r="FU159" s="65"/>
      <c r="FV159" s="65"/>
      <c r="FW159" s="65"/>
      <c r="FX159" s="65"/>
      <c r="FY159" s="65"/>
      <c r="FZ159" s="65"/>
      <c r="GA159" s="65"/>
      <c r="GB159" s="65"/>
      <c r="GC159" s="65"/>
      <c r="GD159" s="65"/>
      <c r="GE159" s="65"/>
      <c r="GF159" s="65"/>
      <c r="GG159" s="65"/>
      <c r="GH159" s="65"/>
      <c r="GI159" s="65"/>
      <c r="GJ159" s="65"/>
      <c r="GK159" s="65"/>
      <c r="GL159" s="65"/>
      <c r="GM159" s="65"/>
      <c r="GN159" s="65"/>
      <c r="GO159" s="65"/>
      <c r="GP159" s="65"/>
      <c r="GQ159" s="65"/>
      <c r="GR159" s="65"/>
      <c r="GS159" s="65"/>
      <c r="GT159" s="65"/>
      <c r="GU159" s="65"/>
      <c r="GV159" s="65"/>
      <c r="GW159" s="65"/>
      <c r="GX159" s="65"/>
      <c r="GY159" s="65"/>
      <c r="GZ159" s="65"/>
      <c r="HA159" s="65"/>
      <c r="HB159" s="65"/>
      <c r="HC159" s="65"/>
      <c r="HD159" s="65"/>
      <c r="HE159" s="65"/>
      <c r="HF159" s="65"/>
      <c r="HG159" s="65"/>
      <c r="HH159" s="65"/>
      <c r="HI159" s="65"/>
      <c r="HJ159" s="65"/>
      <c r="HK159" s="65"/>
      <c r="HL159" s="65"/>
      <c r="HM159" s="65"/>
      <c r="HN159" s="65"/>
      <c r="HO159" s="65"/>
      <c r="HP159" s="65"/>
      <c r="HQ159" s="65"/>
      <c r="HR159" s="65"/>
      <c r="HS159" s="65"/>
      <c r="HT159" s="65"/>
      <c r="HU159" s="65"/>
      <c r="HV159" s="65"/>
      <c r="HW159" s="65"/>
      <c r="HX159" s="65"/>
      <c r="HY159" s="65"/>
      <c r="HZ159" s="65"/>
      <c r="IA159" s="65"/>
      <c r="IB159" s="65"/>
      <c r="IC159" s="65"/>
      <c r="ID159" s="65"/>
      <c r="IE159" s="65"/>
      <c r="IF159" s="65"/>
      <c r="IG159" s="65"/>
      <c r="IH159" s="65"/>
      <c r="II159" s="65"/>
      <c r="IJ159" s="65"/>
      <c r="IK159" s="65"/>
      <c r="IL159" s="65"/>
      <c r="IM159" s="65"/>
      <c r="IN159" s="65"/>
      <c r="IO159" s="65"/>
      <c r="IP159" s="65"/>
      <c r="IQ159" s="65"/>
      <c r="IR159" s="65"/>
      <c r="IS159" s="65"/>
      <c r="IT159" s="65"/>
      <c r="IU159" s="65"/>
      <c r="IV159" s="65"/>
      <c r="IW159" s="65"/>
      <c r="IX159" s="65"/>
      <c r="IY159" s="65"/>
      <c r="IZ159" s="65"/>
      <c r="JA159" s="65"/>
      <c r="JB159" s="65"/>
      <c r="JC159" s="65"/>
      <c r="JD159" s="65"/>
      <c r="JE159" s="65"/>
      <c r="JF159" s="65"/>
      <c r="JG159" s="65"/>
      <c r="JH159" s="65"/>
      <c r="JI159" s="65"/>
      <c r="JJ159" s="65"/>
      <c r="JK159" s="65"/>
      <c r="JL159" s="65"/>
      <c r="JM159" s="65"/>
      <c r="JN159" s="65"/>
      <c r="JO159" s="65"/>
      <c r="JP159" s="65"/>
      <c r="JQ159" s="65"/>
      <c r="JR159" s="65"/>
      <c r="JS159" s="65"/>
      <c r="JT159" s="65"/>
      <c r="JU159" s="65"/>
      <c r="JV159" s="65"/>
      <c r="JW159" s="65"/>
      <c r="JX159" s="65"/>
      <c r="JY159" s="65"/>
      <c r="JZ159" s="65"/>
      <c r="KA159" s="65"/>
      <c r="KB159" s="65"/>
      <c r="KC159" s="65"/>
      <c r="KD159" s="65"/>
      <c r="KE159" s="65"/>
      <c r="KF159" s="65"/>
      <c r="KG159" s="65"/>
      <c r="KH159" s="65"/>
      <c r="KI159" s="65"/>
      <c r="KJ159" s="65"/>
      <c r="KK159" s="65"/>
      <c r="KL159" s="65"/>
      <c r="KM159" s="65"/>
      <c r="KN159" s="65"/>
      <c r="KO159" s="65"/>
      <c r="KP159" s="65"/>
      <c r="KQ159" s="65"/>
      <c r="KR159" s="65"/>
      <c r="KS159" s="65"/>
      <c r="KT159" s="65"/>
      <c r="KU159" s="65"/>
      <c r="KV159" s="65"/>
      <c r="KW159" s="65"/>
      <c r="KX159" s="65"/>
      <c r="KY159" s="65"/>
      <c r="KZ159" s="65"/>
      <c r="LA159" s="65"/>
      <c r="LB159" s="65"/>
      <c r="LC159" s="65"/>
      <c r="LD159" s="65"/>
      <c r="LE159" s="65"/>
      <c r="LF159" s="65"/>
      <c r="LG159" s="65"/>
      <c r="LH159" s="65"/>
      <c r="LI159" s="65"/>
      <c r="LJ159" s="65"/>
      <c r="LK159" s="65"/>
      <c r="LL159" s="65"/>
      <c r="LM159" s="65"/>
      <c r="LN159" s="65"/>
      <c r="LO159" s="65"/>
      <c r="LP159" s="65"/>
      <c r="LQ159" s="65"/>
      <c r="LR159" s="65"/>
      <c r="LS159" s="65"/>
      <c r="LT159" s="65"/>
      <c r="LU159" s="65"/>
      <c r="LV159" s="65"/>
      <c r="LW159" s="65"/>
      <c r="LX159" s="65"/>
      <c r="LY159" s="65"/>
      <c r="LZ159" s="65"/>
      <c r="MA159" s="65"/>
      <c r="MB159" s="65"/>
      <c r="MC159" s="65"/>
      <c r="MD159" s="65"/>
      <c r="ME159" s="65"/>
      <c r="MF159" s="65"/>
      <c r="MG159" s="65"/>
      <c r="MH159" s="65"/>
      <c r="MI159" s="65"/>
      <c r="MJ159" s="65"/>
      <c r="MK159" s="65"/>
      <c r="ML159" s="65"/>
      <c r="MM159" s="65"/>
      <c r="MN159" s="65"/>
      <c r="MO159" s="65"/>
      <c r="MP159" s="65"/>
      <c r="MQ159" s="65"/>
      <c r="MR159" s="65"/>
      <c r="MS159" s="65"/>
      <c r="MT159" s="65"/>
      <c r="MU159" s="65"/>
      <c r="MV159" s="65"/>
      <c r="MW159" s="65"/>
      <c r="MX159" s="65"/>
      <c r="MY159" s="65"/>
      <c r="MZ159" s="65"/>
      <c r="NA159" s="65"/>
      <c r="NB159" s="65"/>
      <c r="NC159" s="65"/>
      <c r="ND159" s="65"/>
      <c r="NE159" s="65"/>
      <c r="NF159" s="65"/>
      <c r="NG159" s="65"/>
      <c r="NH159" s="65"/>
      <c r="NI159" s="65"/>
      <c r="NJ159" s="65"/>
      <c r="NK159" s="65"/>
      <c r="NL159" s="65"/>
      <c r="NM159" s="65"/>
      <c r="NN159" s="65"/>
      <c r="NO159" s="65"/>
      <c r="NP159" s="65"/>
      <c r="NQ159" s="65"/>
      <c r="NR159" s="65"/>
      <c r="NS159" s="65"/>
      <c r="NT159" s="65"/>
      <c r="NU159" s="65"/>
      <c r="NV159" s="65"/>
      <c r="NW159" s="65"/>
      <c r="NX159" s="65"/>
      <c r="NY159" s="65"/>
      <c r="NZ159" s="65"/>
      <c r="OA159" s="65"/>
      <c r="OB159" s="65"/>
      <c r="OC159" s="65"/>
      <c r="OD159" s="65"/>
      <c r="OE159" s="65"/>
      <c r="OF159" s="65"/>
      <c r="OG159" s="65"/>
      <c r="OH159" s="65"/>
      <c r="OI159" s="65"/>
      <c r="OJ159" s="65"/>
      <c r="OK159" s="65"/>
      <c r="OL159" s="65"/>
      <c r="OM159" s="65"/>
      <c r="ON159" s="65"/>
      <c r="OO159" s="65"/>
      <c r="OP159" s="65"/>
      <c r="OQ159" s="65"/>
      <c r="OR159" s="65"/>
      <c r="OS159" s="65"/>
      <c r="OT159" s="65"/>
      <c r="OU159" s="65"/>
      <c r="OV159" s="65"/>
      <c r="OW159" s="65"/>
      <c r="OX159" s="65"/>
      <c r="OY159" s="65"/>
      <c r="OZ159" s="65"/>
      <c r="PA159" s="65"/>
      <c r="PB159" s="65"/>
      <c r="PC159" s="65"/>
      <c r="PD159" s="65"/>
      <c r="PE159" s="65"/>
      <c r="PF159" s="65"/>
      <c r="PG159" s="65"/>
      <c r="PH159" s="65"/>
      <c r="PI159" s="65"/>
      <c r="PJ159" s="65"/>
      <c r="PK159" s="65"/>
      <c r="PL159" s="65"/>
      <c r="PM159" s="65"/>
      <c r="PN159" s="65"/>
      <c r="PO159" s="65"/>
      <c r="PP159" s="65"/>
      <c r="PQ159" s="65"/>
      <c r="PR159" s="65"/>
      <c r="PS159" s="65"/>
      <c r="PT159" s="65"/>
      <c r="PU159" s="65"/>
      <c r="PV159" s="65"/>
      <c r="PW159" s="65"/>
      <c r="PX159" s="65"/>
      <c r="PY159" s="65"/>
      <c r="PZ159" s="65"/>
      <c r="QA159" s="65"/>
      <c r="QB159" s="65"/>
      <c r="QC159" s="65"/>
      <c r="QD159" s="65"/>
      <c r="QE159" s="65"/>
      <c r="QF159" s="65"/>
      <c r="QG159" s="65"/>
      <c r="QH159" s="65"/>
      <c r="QI159" s="65"/>
      <c r="QJ159" s="65"/>
      <c r="QK159" s="65"/>
      <c r="QL159" s="65"/>
      <c r="QM159" s="65"/>
      <c r="QN159" s="65"/>
      <c r="QO159" s="65"/>
      <c r="QP159" s="65"/>
      <c r="QQ159" s="65"/>
      <c r="QR159" s="65"/>
      <c r="QS159" s="65"/>
      <c r="QT159" s="65"/>
      <c r="QU159" s="65"/>
      <c r="QV159" s="65"/>
      <c r="QW159" s="65"/>
      <c r="QX159" s="65"/>
      <c r="QY159" s="65"/>
      <c r="QZ159" s="65"/>
      <c r="RA159" s="65"/>
      <c r="RB159" s="65"/>
      <c r="RC159" s="65"/>
      <c r="RD159" s="65"/>
      <c r="RE159" s="65"/>
      <c r="RF159" s="65"/>
      <c r="RG159" s="65"/>
      <c r="RH159" s="65"/>
      <c r="RI159" s="65"/>
      <c r="RJ159" s="65"/>
      <c r="RK159" s="65"/>
      <c r="RL159" s="65"/>
      <c r="RM159" s="65"/>
      <c r="RN159" s="65"/>
      <c r="RO159" s="65"/>
      <c r="RP159" s="65"/>
      <c r="RQ159" s="65"/>
      <c r="RR159" s="65"/>
      <c r="RS159" s="65"/>
      <c r="RT159" s="65"/>
      <c r="RU159" s="65"/>
      <c r="RV159" s="65"/>
      <c r="RW159" s="65"/>
      <c r="RX159" s="65"/>
      <c r="RY159" s="65"/>
      <c r="RZ159" s="65"/>
      <c r="SA159" s="65"/>
      <c r="SB159" s="65"/>
      <c r="SC159" s="65"/>
      <c r="SD159" s="65"/>
      <c r="SE159" s="65"/>
      <c r="SF159" s="65"/>
      <c r="SG159" s="65"/>
      <c r="SH159" s="65"/>
      <c r="SI159" s="65"/>
      <c r="SJ159" s="65"/>
      <c r="SK159" s="65"/>
      <c r="SL159" s="65"/>
      <c r="SM159" s="65"/>
      <c r="SN159" s="65"/>
      <c r="SO159" s="65"/>
      <c r="SP159" s="65"/>
      <c r="SQ159" s="65"/>
      <c r="SR159" s="65"/>
      <c r="SS159" s="65"/>
      <c r="ST159" s="65"/>
      <c r="SU159" s="65"/>
      <c r="SV159" s="65"/>
      <c r="SW159" s="65"/>
      <c r="SX159" s="65"/>
      <c r="SY159" s="65"/>
      <c r="SZ159" s="65"/>
      <c r="TA159" s="65"/>
      <c r="TB159" s="65"/>
      <c r="TC159" s="65"/>
      <c r="TD159" s="65"/>
      <c r="TE159" s="65"/>
      <c r="TF159" s="65"/>
      <c r="TG159" s="65"/>
      <c r="TH159" s="65"/>
      <c r="TI159" s="65"/>
      <c r="TJ159" s="65"/>
      <c r="TK159" s="65"/>
      <c r="TL159" s="65"/>
      <c r="TM159" s="65"/>
      <c r="TN159" s="65"/>
      <c r="TO159" s="65"/>
      <c r="TP159" s="65"/>
      <c r="TQ159" s="65"/>
      <c r="TR159" s="65"/>
      <c r="TS159" s="65"/>
      <c r="TT159" s="65"/>
      <c r="TU159" s="65"/>
      <c r="TV159" s="65"/>
      <c r="TW159" s="65"/>
      <c r="TX159" s="65"/>
      <c r="TY159" s="65"/>
      <c r="TZ159" s="65"/>
      <c r="UA159" s="65"/>
      <c r="UB159" s="65"/>
      <c r="UC159" s="65"/>
      <c r="UD159" s="65"/>
      <c r="UE159" s="65"/>
      <c r="UF159" s="65"/>
      <c r="UG159" s="65"/>
      <c r="UH159" s="65"/>
      <c r="UI159" s="65"/>
      <c r="UJ159" s="65"/>
      <c r="UK159" s="65"/>
      <c r="UL159" s="65"/>
      <c r="UM159" s="65"/>
      <c r="UN159" s="65"/>
      <c r="UO159" s="65"/>
      <c r="UP159" s="65"/>
      <c r="UQ159" s="65"/>
      <c r="UR159" s="65"/>
      <c r="US159" s="65"/>
      <c r="UT159" s="65"/>
      <c r="UU159" s="65"/>
      <c r="UV159" s="65"/>
      <c r="UW159" s="65"/>
      <c r="UX159" s="65"/>
      <c r="UY159" s="65"/>
      <c r="UZ159" s="65"/>
      <c r="VA159" s="65"/>
      <c r="VB159" s="65"/>
      <c r="VC159" s="65"/>
      <c r="VD159" s="65"/>
      <c r="VE159" s="65"/>
      <c r="VF159" s="65"/>
      <c r="VG159" s="65"/>
      <c r="VH159" s="65"/>
      <c r="VI159" s="65"/>
      <c r="VJ159" s="65"/>
      <c r="VK159" s="65"/>
      <c r="VL159" s="65"/>
      <c r="VM159" s="65"/>
      <c r="VN159" s="65"/>
      <c r="VO159" s="65"/>
      <c r="VP159" s="65"/>
      <c r="VQ159" s="65"/>
      <c r="VR159" s="65"/>
      <c r="VS159" s="65"/>
      <c r="VT159" s="65"/>
      <c r="VU159" s="65"/>
      <c r="VV159" s="65"/>
      <c r="VW159" s="65"/>
      <c r="VX159" s="65"/>
      <c r="VY159" s="65"/>
      <c r="VZ159" s="65"/>
      <c r="WA159" s="65"/>
      <c r="WB159" s="65"/>
      <c r="WC159" s="65"/>
      <c r="WD159" s="65"/>
      <c r="WE159" s="65"/>
      <c r="WF159" s="65"/>
      <c r="WG159" s="65"/>
      <c r="WH159" s="65"/>
      <c r="WI159" s="65"/>
      <c r="WJ159" s="65"/>
      <c r="WK159" s="65"/>
      <c r="WL159" s="65"/>
      <c r="WM159" s="65"/>
      <c r="WN159" s="65"/>
      <c r="WO159" s="65"/>
      <c r="WP159" s="65"/>
      <c r="WQ159" s="65"/>
      <c r="WR159" s="65"/>
      <c r="WS159" s="65"/>
      <c r="WT159" s="65"/>
      <c r="WU159" s="65"/>
      <c r="WV159" s="65"/>
      <c r="WW159" s="65"/>
      <c r="WX159" s="65"/>
      <c r="WY159" s="65"/>
      <c r="WZ159" s="65"/>
      <c r="XA159" s="65"/>
      <c r="XB159" s="65"/>
      <c r="XC159" s="65"/>
      <c r="XD159" s="65"/>
      <c r="XE159" s="65"/>
      <c r="XF159" s="65"/>
      <c r="XG159" s="65"/>
      <c r="XH159" s="65"/>
      <c r="XI159" s="65"/>
      <c r="XJ159" s="65"/>
      <c r="XK159" s="65"/>
      <c r="XL159" s="65"/>
      <c r="XM159" s="65"/>
      <c r="XN159" s="65"/>
      <c r="XO159" s="65"/>
      <c r="XP159" s="65"/>
      <c r="XQ159" s="65"/>
      <c r="XR159" s="65"/>
      <c r="XS159" s="65"/>
      <c r="XT159" s="65"/>
      <c r="XU159" s="65"/>
      <c r="XV159" s="65"/>
      <c r="XW159" s="65"/>
      <c r="XX159" s="65"/>
      <c r="XY159" s="65"/>
      <c r="XZ159" s="65"/>
      <c r="YA159" s="65"/>
      <c r="YB159" s="65"/>
      <c r="YC159" s="65"/>
      <c r="YD159" s="65"/>
      <c r="YE159" s="65"/>
      <c r="YF159" s="65"/>
      <c r="YG159" s="65"/>
      <c r="YH159" s="65"/>
      <c r="YI159" s="65"/>
      <c r="YJ159" s="65"/>
      <c r="YK159" s="65"/>
      <c r="YL159" s="65"/>
      <c r="YM159" s="65"/>
      <c r="YN159" s="65"/>
      <c r="YO159" s="65"/>
      <c r="YP159" s="65"/>
      <c r="YQ159" s="65"/>
      <c r="YR159" s="65"/>
      <c r="YS159" s="65"/>
      <c r="YT159" s="65"/>
      <c r="YU159" s="65"/>
      <c r="YV159" s="65"/>
      <c r="YW159" s="65"/>
      <c r="YX159" s="65"/>
      <c r="YY159" s="65"/>
      <c r="YZ159" s="65"/>
      <c r="ZA159" s="65"/>
      <c r="ZB159" s="65"/>
      <c r="ZC159" s="65"/>
      <c r="ZD159" s="65"/>
      <c r="ZE159" s="65"/>
      <c r="ZF159" s="65"/>
      <c r="ZG159" s="65"/>
      <c r="ZH159" s="65"/>
      <c r="ZI159" s="65"/>
      <c r="ZJ159" s="65"/>
      <c r="ZK159" s="65"/>
      <c r="ZL159" s="65"/>
      <c r="ZM159" s="65"/>
      <c r="ZN159" s="65"/>
      <c r="ZO159" s="65"/>
      <c r="ZP159" s="65"/>
      <c r="ZQ159" s="65"/>
      <c r="ZR159" s="65"/>
      <c r="ZS159" s="65"/>
      <c r="ZT159" s="65"/>
      <c r="ZU159" s="65"/>
      <c r="ZV159" s="65"/>
      <c r="ZW159" s="65"/>
      <c r="ZX159" s="65"/>
      <c r="ZY159" s="65"/>
      <c r="ZZ159" s="65"/>
      <c r="AAA159" s="65"/>
      <c r="AAB159" s="65"/>
      <c r="AAC159" s="65"/>
      <c r="AAD159" s="65"/>
      <c r="AAE159" s="65"/>
      <c r="AAF159" s="65"/>
      <c r="AAG159" s="65"/>
      <c r="AAH159" s="65"/>
      <c r="AAI159" s="65"/>
      <c r="AAJ159" s="65"/>
      <c r="AAK159" s="65"/>
      <c r="AAL159" s="65"/>
      <c r="AAM159" s="65"/>
      <c r="AAN159" s="65"/>
      <c r="AAO159" s="65"/>
      <c r="AAP159" s="65"/>
      <c r="AAQ159" s="65"/>
      <c r="AAR159" s="65"/>
      <c r="AAS159" s="65"/>
      <c r="AAT159" s="65"/>
      <c r="AAU159" s="65"/>
      <c r="AAV159" s="65"/>
      <c r="AAW159" s="65"/>
      <c r="AAX159" s="65"/>
      <c r="AAY159" s="65"/>
      <c r="AAZ159" s="65"/>
      <c r="ABA159" s="65"/>
      <c r="ABB159" s="65"/>
      <c r="ABC159" s="65"/>
      <c r="ABD159" s="65"/>
      <c r="ABE159" s="65"/>
      <c r="ABF159" s="65"/>
      <c r="ABG159" s="65"/>
      <c r="ABH159" s="65"/>
      <c r="ABI159" s="65"/>
      <c r="ABJ159" s="65"/>
      <c r="ABK159" s="65"/>
      <c r="ABL159" s="65"/>
      <c r="ABM159" s="65"/>
      <c r="ABN159" s="65"/>
      <c r="ABO159" s="65"/>
      <c r="ABP159" s="65"/>
      <c r="ABQ159" s="65"/>
      <c r="ABR159" s="65"/>
      <c r="ABS159" s="65"/>
      <c r="ABT159" s="65"/>
      <c r="ABU159" s="65"/>
      <c r="ABV159" s="65"/>
      <c r="ABW159" s="65"/>
      <c r="ABX159" s="65"/>
      <c r="ABY159" s="65"/>
      <c r="ABZ159" s="65"/>
      <c r="ACA159" s="65"/>
      <c r="ACB159" s="65"/>
      <c r="ACC159" s="65"/>
      <c r="ACD159" s="65"/>
      <c r="ACE159" s="65"/>
      <c r="ACF159" s="65"/>
      <c r="ACG159" s="65"/>
      <c r="ACH159" s="65"/>
      <c r="ACI159" s="65"/>
      <c r="ACJ159" s="65"/>
      <c r="ACK159" s="65"/>
      <c r="ACL159" s="65"/>
      <c r="ACM159" s="65"/>
      <c r="ACN159" s="65"/>
      <c r="ACO159" s="65"/>
      <c r="ACP159" s="65"/>
      <c r="ACQ159" s="65"/>
      <c r="ACR159" s="65"/>
      <c r="ACS159" s="65"/>
      <c r="ACT159" s="65"/>
      <c r="ACU159" s="65"/>
      <c r="ACV159" s="65"/>
      <c r="ACW159" s="65"/>
      <c r="ACX159" s="65"/>
      <c r="ACY159" s="65"/>
      <c r="ACZ159" s="65"/>
      <c r="ADA159" s="65"/>
      <c r="ADB159" s="65"/>
      <c r="ADC159" s="65"/>
      <c r="ADD159" s="65"/>
      <c r="ADE159" s="65"/>
      <c r="ADF159" s="65"/>
      <c r="ADG159" s="65"/>
      <c r="ADH159" s="65"/>
      <c r="ADI159" s="65"/>
      <c r="ADJ159" s="65"/>
      <c r="ADK159" s="65"/>
      <c r="ADL159" s="65"/>
      <c r="ADM159" s="65"/>
      <c r="ADN159" s="65"/>
      <c r="ADO159" s="65"/>
      <c r="ADP159" s="65"/>
      <c r="ADQ159" s="65"/>
      <c r="ADR159" s="65"/>
      <c r="ADS159" s="65"/>
      <c r="ADT159" s="65"/>
      <c r="ADU159" s="65"/>
      <c r="ADV159" s="65"/>
      <c r="ADW159" s="65"/>
      <c r="ADX159" s="65"/>
      <c r="ADY159" s="65"/>
      <c r="ADZ159" s="65"/>
      <c r="AEA159" s="65"/>
      <c r="AEB159" s="65"/>
      <c r="AEC159" s="65"/>
      <c r="AED159" s="65"/>
      <c r="AEE159" s="65"/>
      <c r="AEF159" s="65"/>
      <c r="AEG159" s="65"/>
      <c r="AEH159" s="65"/>
      <c r="AEI159" s="65"/>
      <c r="AEJ159" s="65"/>
      <c r="AEK159" s="65"/>
      <c r="AEL159" s="65"/>
      <c r="AEM159" s="65"/>
      <c r="AEN159" s="65"/>
      <c r="AEO159" s="65"/>
      <c r="AEP159" s="65"/>
      <c r="AEQ159" s="65"/>
      <c r="AER159" s="65"/>
      <c r="AES159" s="65"/>
      <c r="AET159" s="65"/>
      <c r="AEU159" s="65"/>
      <c r="AEV159" s="65"/>
      <c r="AEW159" s="65"/>
      <c r="AEX159" s="65"/>
      <c r="AEY159" s="65"/>
      <c r="AEZ159" s="65"/>
      <c r="AFA159" s="65"/>
      <c r="AFB159" s="65"/>
      <c r="AFC159" s="65"/>
      <c r="AFD159" s="65"/>
      <c r="AFE159" s="65"/>
      <c r="AFF159" s="65"/>
      <c r="AFG159" s="65"/>
      <c r="AFH159" s="65"/>
      <c r="AFI159" s="65"/>
      <c r="AFJ159" s="65"/>
      <c r="AFK159" s="65"/>
      <c r="AFL159" s="65"/>
      <c r="AFM159" s="65"/>
      <c r="AFN159" s="65"/>
      <c r="AFO159" s="65"/>
      <c r="AFP159" s="65"/>
      <c r="AFQ159" s="65"/>
      <c r="AFR159" s="65"/>
      <c r="AFS159" s="65"/>
      <c r="AFT159" s="65"/>
      <c r="AFU159" s="65"/>
      <c r="AFV159" s="65"/>
      <c r="AFW159" s="65"/>
      <c r="AFX159" s="65"/>
      <c r="AFY159" s="65"/>
      <c r="AFZ159" s="65"/>
      <c r="AGA159" s="65"/>
      <c r="AGB159" s="65"/>
      <c r="AGC159" s="65"/>
      <c r="AGD159" s="65"/>
      <c r="AGE159" s="65"/>
      <c r="AGF159" s="65"/>
      <c r="AGG159" s="65"/>
      <c r="AGH159" s="65"/>
      <c r="AGI159" s="65"/>
      <c r="AGJ159" s="65"/>
      <c r="AGK159" s="65"/>
      <c r="AGL159" s="65"/>
      <c r="AGM159" s="65"/>
      <c r="AGN159" s="65"/>
      <c r="AGO159" s="65"/>
      <c r="AGP159" s="65"/>
      <c r="AGQ159" s="65"/>
      <c r="AGR159" s="65"/>
      <c r="AGS159" s="65"/>
      <c r="AGT159" s="65"/>
      <c r="AGU159" s="65"/>
      <c r="AGV159" s="65"/>
      <c r="AGW159" s="65"/>
      <c r="AGX159" s="65"/>
      <c r="AGY159" s="65"/>
      <c r="AGZ159" s="65"/>
      <c r="AHA159" s="65"/>
      <c r="AHB159" s="65"/>
      <c r="AHC159" s="65"/>
      <c r="AHD159" s="65"/>
      <c r="AHE159" s="65"/>
      <c r="AHF159" s="65"/>
      <c r="AHG159" s="65"/>
      <c r="AHH159" s="65"/>
      <c r="AHI159" s="65"/>
      <c r="AHJ159" s="65"/>
      <c r="AHK159" s="65"/>
      <c r="AHL159" s="65"/>
      <c r="AHM159" s="65"/>
      <c r="AHN159" s="65"/>
      <c r="AHO159" s="65"/>
      <c r="AHP159" s="65"/>
      <c r="AHQ159" s="65"/>
      <c r="AHR159" s="65"/>
      <c r="AHS159" s="65"/>
      <c r="AHT159" s="65"/>
      <c r="AHU159" s="65"/>
      <c r="AHV159" s="65"/>
      <c r="AHW159" s="65"/>
      <c r="AHX159" s="65"/>
      <c r="AHY159" s="65"/>
      <c r="AHZ159" s="65"/>
      <c r="AIA159" s="65"/>
      <c r="AIB159" s="65"/>
      <c r="AIC159" s="65"/>
      <c r="AID159" s="65"/>
      <c r="AIE159" s="65"/>
      <c r="AIF159" s="65"/>
      <c r="AIG159" s="65"/>
      <c r="AIH159" s="65"/>
      <c r="AII159" s="65"/>
      <c r="AIJ159" s="65"/>
      <c r="AIK159" s="65"/>
      <c r="AIL159" s="65"/>
      <c r="AIM159" s="65"/>
      <c r="AIN159" s="65"/>
      <c r="AIO159" s="65"/>
      <c r="AIP159" s="65"/>
      <c r="AIQ159" s="65"/>
      <c r="AIR159" s="65"/>
      <c r="AIS159" s="65"/>
      <c r="AIT159" s="65"/>
      <c r="AIU159" s="65"/>
      <c r="AIV159" s="65"/>
      <c r="AIW159" s="65"/>
      <c r="AIX159" s="65"/>
      <c r="AIY159" s="65"/>
      <c r="AIZ159" s="65"/>
      <c r="AJA159" s="65"/>
      <c r="AJB159" s="65"/>
      <c r="AJC159" s="65"/>
      <c r="AJD159" s="65"/>
      <c r="AJE159" s="65"/>
      <c r="AJF159" s="65"/>
      <c r="AJG159" s="65"/>
      <c r="AJH159" s="65"/>
      <c r="AJI159" s="65"/>
      <c r="AJJ159" s="65"/>
      <c r="AJK159" s="65"/>
      <c r="AJL159" s="65"/>
      <c r="AJM159" s="65"/>
      <c r="AJN159" s="65"/>
      <c r="AJO159" s="65"/>
      <c r="AJP159" s="65"/>
      <c r="AJQ159" s="65"/>
      <c r="AJR159" s="65"/>
      <c r="AJS159" s="65"/>
      <c r="AJT159" s="65"/>
      <c r="AJU159" s="65"/>
      <c r="AJV159" s="65"/>
      <c r="AJW159" s="65"/>
      <c r="AJX159" s="65"/>
      <c r="AJY159" s="65"/>
      <c r="AJZ159" s="65"/>
      <c r="AKA159" s="65"/>
      <c r="AKB159" s="65"/>
      <c r="AKC159" s="65"/>
      <c r="AKD159" s="65"/>
      <c r="AKE159" s="65"/>
      <c r="AKF159" s="65"/>
      <c r="AKG159" s="65"/>
      <c r="AKH159" s="65"/>
      <c r="AKI159" s="65"/>
      <c r="AKJ159" s="65"/>
      <c r="AKK159" s="65"/>
      <c r="AKL159" s="65"/>
      <c r="AKM159" s="65"/>
      <c r="AKN159" s="65"/>
      <c r="AKO159" s="65"/>
      <c r="AKP159" s="65"/>
      <c r="AKQ159" s="65"/>
      <c r="AKR159" s="65"/>
      <c r="AKS159" s="65"/>
      <c r="AKT159" s="65"/>
      <c r="AKU159" s="65"/>
      <c r="AKV159" s="65"/>
      <c r="AKW159" s="65"/>
      <c r="AKX159" s="65"/>
      <c r="AKY159" s="65"/>
      <c r="AKZ159" s="65"/>
      <c r="ALA159" s="65"/>
      <c r="ALB159" s="65"/>
      <c r="ALC159" s="65"/>
      <c r="ALD159" s="65"/>
      <c r="ALE159" s="65"/>
      <c r="ALF159" s="65"/>
      <c r="ALG159" s="65"/>
      <c r="ALH159" s="65"/>
      <c r="ALI159" s="65"/>
      <c r="ALJ159" s="65"/>
      <c r="ALK159" s="65"/>
      <c r="ALL159" s="65"/>
      <c r="ALM159" s="65"/>
      <c r="ALN159" s="65"/>
      <c r="ALO159" s="65"/>
      <c r="ALP159" s="65"/>
      <c r="ALQ159" s="65"/>
      <c r="ALR159" s="65"/>
      <c r="ALS159" s="65"/>
      <c r="ALT159" s="65"/>
      <c r="ALU159" s="65"/>
      <c r="ALV159" s="65"/>
      <c r="ALW159" s="65"/>
      <c r="ALX159" s="65"/>
      <c r="ALY159" s="65"/>
      <c r="ALZ159" s="65"/>
      <c r="AMA159" s="65"/>
      <c r="AMB159" s="65"/>
      <c r="AMC159" s="65"/>
      <c r="AMD159" s="65"/>
      <c r="AME159" s="65"/>
      <c r="AMF159" s="65"/>
      <c r="AMG159" s="65"/>
      <c r="AMH159" s="65"/>
      <c r="AMI159" s="65"/>
      <c r="AMJ159" s="65"/>
      <c r="AMK159" s="65"/>
    </row>
    <row r="160" spans="1:1025" ht="12.6" customHeight="1" thickBot="1" x14ac:dyDescent="0.25">
      <c r="A160"/>
      <c r="B160"/>
      <c r="C160"/>
      <c r="D160"/>
      <c r="E160"/>
      <c r="F160"/>
      <c r="G160"/>
    </row>
    <row r="161" spans="1:1025" ht="26.25" customHeight="1" thickBot="1" x14ac:dyDescent="0.25">
      <c r="A161" s="83" t="s">
        <v>210</v>
      </c>
      <c r="B161" s="84"/>
      <c r="C161" s="84"/>
      <c r="D161" s="34"/>
      <c r="E161" s="126" t="s">
        <v>20</v>
      </c>
      <c r="F161" s="94">
        <f>F156/D159</f>
        <v>6.9922694224331519</v>
      </c>
      <c r="G161"/>
    </row>
    <row r="162" spans="1:1025" ht="26.25" customHeight="1" x14ac:dyDescent="0.2">
      <c r="A162" s="115" t="s">
        <v>241</v>
      </c>
      <c r="B162" s="115"/>
      <c r="C162" s="115"/>
      <c r="D162" s="20"/>
      <c r="E162" s="277"/>
      <c r="F162" s="263"/>
      <c r="G162"/>
      <c r="H162" s="65"/>
      <c r="I162" s="65"/>
      <c r="J162" s="65"/>
      <c r="K162" s="65"/>
      <c r="L162" s="65"/>
      <c r="M162" s="65"/>
      <c r="N162" s="65"/>
      <c r="O162" s="65"/>
      <c r="P162" s="65"/>
      <c r="Q162" s="65"/>
      <c r="R162" s="65"/>
      <c r="S162" s="65"/>
      <c r="T162" s="65"/>
      <c r="U162" s="65"/>
      <c r="V162" s="65"/>
      <c r="W162" s="65"/>
      <c r="X162" s="65"/>
      <c r="Y162" s="65"/>
      <c r="Z162" s="65"/>
      <c r="AA162" s="65"/>
      <c r="AB162" s="65"/>
      <c r="AC162" s="65"/>
      <c r="AD162" s="65"/>
      <c r="AE162" s="65"/>
      <c r="AF162" s="65"/>
      <c r="AG162" s="65"/>
      <c r="AH162" s="65"/>
      <c r="AI162" s="65"/>
      <c r="AJ162" s="65"/>
      <c r="AK162" s="65"/>
      <c r="AL162" s="65"/>
      <c r="AM162" s="65"/>
      <c r="AN162" s="65"/>
      <c r="AO162" s="65"/>
      <c r="AP162" s="65"/>
      <c r="AQ162" s="65"/>
      <c r="AR162" s="65"/>
      <c r="AS162" s="65"/>
      <c r="AT162" s="65"/>
      <c r="AU162" s="65"/>
      <c r="AV162" s="65"/>
      <c r="AW162" s="65"/>
      <c r="AX162" s="65"/>
      <c r="AY162" s="65"/>
      <c r="AZ162" s="65"/>
      <c r="BA162" s="65"/>
      <c r="BB162" s="65"/>
      <c r="BC162" s="65"/>
      <c r="BD162" s="65"/>
      <c r="BE162" s="65"/>
      <c r="BF162" s="65"/>
      <c r="BG162" s="65"/>
      <c r="BH162" s="65"/>
      <c r="BI162" s="65"/>
      <c r="BJ162" s="65"/>
      <c r="BK162" s="65"/>
      <c r="BL162" s="65"/>
      <c r="BM162" s="65"/>
      <c r="BN162" s="65"/>
      <c r="BO162" s="65"/>
      <c r="BP162" s="65"/>
      <c r="BQ162" s="65"/>
      <c r="BR162" s="65"/>
      <c r="BS162" s="65"/>
      <c r="BT162" s="65"/>
      <c r="BU162" s="65"/>
      <c r="BV162" s="65"/>
      <c r="BW162" s="65"/>
      <c r="BX162" s="65"/>
      <c r="BY162" s="65"/>
      <c r="BZ162" s="65"/>
      <c r="CA162" s="65"/>
      <c r="CB162" s="65"/>
      <c r="CC162" s="65"/>
      <c r="CD162" s="65"/>
      <c r="CE162" s="65"/>
      <c r="CF162" s="65"/>
      <c r="CG162" s="65"/>
      <c r="CH162" s="65"/>
      <c r="CI162" s="65"/>
      <c r="CJ162" s="65"/>
      <c r="CK162" s="65"/>
      <c r="CL162" s="65"/>
      <c r="CM162" s="65"/>
      <c r="CN162" s="65"/>
      <c r="CO162" s="65"/>
      <c r="CP162" s="65"/>
      <c r="CQ162" s="65"/>
      <c r="CR162" s="65"/>
      <c r="CS162" s="65"/>
      <c r="CT162" s="65"/>
      <c r="CU162" s="65"/>
      <c r="CV162" s="65"/>
      <c r="CW162" s="65"/>
      <c r="CX162" s="65"/>
      <c r="CY162" s="65"/>
      <c r="CZ162" s="65"/>
      <c r="DA162" s="65"/>
      <c r="DB162" s="65"/>
      <c r="DC162" s="65"/>
      <c r="DD162" s="65"/>
      <c r="DE162" s="65"/>
      <c r="DF162" s="65"/>
      <c r="DG162" s="65"/>
      <c r="DH162" s="65"/>
      <c r="DI162" s="65"/>
      <c r="DJ162" s="65"/>
      <c r="DK162" s="65"/>
      <c r="DL162" s="65"/>
      <c r="DM162" s="65"/>
      <c r="DN162" s="65"/>
      <c r="DO162" s="65"/>
      <c r="DP162" s="65"/>
      <c r="DQ162" s="65"/>
      <c r="DR162" s="65"/>
      <c r="DS162" s="65"/>
      <c r="DT162" s="65"/>
      <c r="DU162" s="65"/>
      <c r="DV162" s="65"/>
      <c r="DW162" s="65"/>
      <c r="DX162" s="65"/>
      <c r="DY162" s="65"/>
      <c r="DZ162" s="65"/>
      <c r="EA162" s="65"/>
      <c r="EB162" s="65"/>
      <c r="EC162" s="65"/>
      <c r="ED162" s="65"/>
      <c r="EE162" s="65"/>
      <c r="EF162" s="65"/>
      <c r="EG162" s="65"/>
      <c r="EH162" s="65"/>
      <c r="EI162" s="65"/>
      <c r="EJ162" s="65"/>
      <c r="EK162" s="65"/>
      <c r="EL162" s="65"/>
      <c r="EM162" s="65"/>
      <c r="EN162" s="65"/>
      <c r="EO162" s="65"/>
      <c r="EP162" s="65"/>
      <c r="EQ162" s="65"/>
      <c r="ER162" s="65"/>
      <c r="ES162" s="65"/>
      <c r="ET162" s="65"/>
      <c r="EU162" s="65"/>
      <c r="EV162" s="65"/>
      <c r="EW162" s="65"/>
      <c r="EX162" s="65"/>
      <c r="EY162" s="65"/>
      <c r="EZ162" s="65"/>
      <c r="FA162" s="65"/>
      <c r="FB162" s="65"/>
      <c r="FC162" s="65"/>
      <c r="FD162" s="65"/>
      <c r="FE162" s="65"/>
      <c r="FF162" s="65"/>
      <c r="FG162" s="65"/>
      <c r="FH162" s="65"/>
      <c r="FI162" s="65"/>
      <c r="FJ162" s="65"/>
      <c r="FK162" s="65"/>
      <c r="FL162" s="65"/>
      <c r="FM162" s="65"/>
      <c r="FN162" s="65"/>
      <c r="FO162" s="65"/>
      <c r="FP162" s="65"/>
      <c r="FQ162" s="65"/>
      <c r="FR162" s="65"/>
      <c r="FS162" s="65"/>
      <c r="FT162" s="65"/>
      <c r="FU162" s="65"/>
      <c r="FV162" s="65"/>
      <c r="FW162" s="65"/>
      <c r="FX162" s="65"/>
      <c r="FY162" s="65"/>
      <c r="FZ162" s="65"/>
      <c r="GA162" s="65"/>
      <c r="GB162" s="65"/>
      <c r="GC162" s="65"/>
      <c r="GD162" s="65"/>
      <c r="GE162" s="65"/>
      <c r="GF162" s="65"/>
      <c r="GG162" s="65"/>
      <c r="GH162" s="65"/>
      <c r="GI162" s="65"/>
      <c r="GJ162" s="65"/>
      <c r="GK162" s="65"/>
      <c r="GL162" s="65"/>
      <c r="GM162" s="65"/>
      <c r="GN162" s="65"/>
      <c r="GO162" s="65"/>
      <c r="GP162" s="65"/>
      <c r="GQ162" s="65"/>
      <c r="GR162" s="65"/>
      <c r="GS162" s="65"/>
      <c r="GT162" s="65"/>
      <c r="GU162" s="65"/>
      <c r="GV162" s="65"/>
      <c r="GW162" s="65"/>
      <c r="GX162" s="65"/>
      <c r="GY162" s="65"/>
      <c r="GZ162" s="65"/>
      <c r="HA162" s="65"/>
      <c r="HB162" s="65"/>
      <c r="HC162" s="65"/>
      <c r="HD162" s="65"/>
      <c r="HE162" s="65"/>
      <c r="HF162" s="65"/>
      <c r="HG162" s="65"/>
      <c r="HH162" s="65"/>
      <c r="HI162" s="65"/>
      <c r="HJ162" s="65"/>
      <c r="HK162" s="65"/>
      <c r="HL162" s="65"/>
      <c r="HM162" s="65"/>
      <c r="HN162" s="65"/>
      <c r="HO162" s="65"/>
      <c r="HP162" s="65"/>
      <c r="HQ162" s="65"/>
      <c r="HR162" s="65"/>
      <c r="HS162" s="65"/>
      <c r="HT162" s="65"/>
      <c r="HU162" s="65"/>
      <c r="HV162" s="65"/>
      <c r="HW162" s="65"/>
      <c r="HX162" s="65"/>
      <c r="HY162" s="65"/>
      <c r="HZ162" s="65"/>
      <c r="IA162" s="65"/>
      <c r="IB162" s="65"/>
      <c r="IC162" s="65"/>
      <c r="ID162" s="65"/>
      <c r="IE162" s="65"/>
      <c r="IF162" s="65"/>
      <c r="IG162" s="65"/>
      <c r="IH162" s="65"/>
      <c r="II162" s="65"/>
      <c r="IJ162" s="65"/>
      <c r="IK162" s="65"/>
      <c r="IL162" s="65"/>
      <c r="IM162" s="65"/>
      <c r="IN162" s="65"/>
      <c r="IO162" s="65"/>
      <c r="IP162" s="65"/>
      <c r="IQ162" s="65"/>
      <c r="IR162" s="65"/>
      <c r="IS162" s="65"/>
      <c r="IT162" s="65"/>
      <c r="IU162" s="65"/>
      <c r="IV162" s="65"/>
      <c r="IW162" s="65"/>
      <c r="IX162" s="65"/>
      <c r="IY162" s="65"/>
      <c r="IZ162" s="65"/>
      <c r="JA162" s="65"/>
      <c r="JB162" s="65"/>
      <c r="JC162" s="65"/>
      <c r="JD162" s="65"/>
      <c r="JE162" s="65"/>
      <c r="JF162" s="65"/>
      <c r="JG162" s="65"/>
      <c r="JH162" s="65"/>
      <c r="JI162" s="65"/>
      <c r="JJ162" s="65"/>
      <c r="JK162" s="65"/>
      <c r="JL162" s="65"/>
      <c r="JM162" s="65"/>
      <c r="JN162" s="65"/>
      <c r="JO162" s="65"/>
      <c r="JP162" s="65"/>
      <c r="JQ162" s="65"/>
      <c r="JR162" s="65"/>
      <c r="JS162" s="65"/>
      <c r="JT162" s="65"/>
      <c r="JU162" s="65"/>
      <c r="JV162" s="65"/>
      <c r="JW162" s="65"/>
      <c r="JX162" s="65"/>
      <c r="JY162" s="65"/>
      <c r="JZ162" s="65"/>
      <c r="KA162" s="65"/>
      <c r="KB162" s="65"/>
      <c r="KC162" s="65"/>
      <c r="KD162" s="65"/>
      <c r="KE162" s="65"/>
      <c r="KF162" s="65"/>
      <c r="KG162" s="65"/>
      <c r="KH162" s="65"/>
      <c r="KI162" s="65"/>
      <c r="KJ162" s="65"/>
      <c r="KK162" s="65"/>
      <c r="KL162" s="65"/>
      <c r="KM162" s="65"/>
      <c r="KN162" s="65"/>
      <c r="KO162" s="65"/>
      <c r="KP162" s="65"/>
      <c r="KQ162" s="65"/>
      <c r="KR162" s="65"/>
      <c r="KS162" s="65"/>
      <c r="KT162" s="65"/>
      <c r="KU162" s="65"/>
      <c r="KV162" s="65"/>
      <c r="KW162" s="65"/>
      <c r="KX162" s="65"/>
      <c r="KY162" s="65"/>
      <c r="KZ162" s="65"/>
      <c r="LA162" s="65"/>
      <c r="LB162" s="65"/>
      <c r="LC162" s="65"/>
      <c r="LD162" s="65"/>
      <c r="LE162" s="65"/>
      <c r="LF162" s="65"/>
      <c r="LG162" s="65"/>
      <c r="LH162" s="65"/>
      <c r="LI162" s="65"/>
      <c r="LJ162" s="65"/>
      <c r="LK162" s="65"/>
      <c r="LL162" s="65"/>
      <c r="LM162" s="65"/>
      <c r="LN162" s="65"/>
      <c r="LO162" s="65"/>
      <c r="LP162" s="65"/>
      <c r="LQ162" s="65"/>
      <c r="LR162" s="65"/>
      <c r="LS162" s="65"/>
      <c r="LT162" s="65"/>
      <c r="LU162" s="65"/>
      <c r="LV162" s="65"/>
      <c r="LW162" s="65"/>
      <c r="LX162" s="65"/>
      <c r="LY162" s="65"/>
      <c r="LZ162" s="65"/>
      <c r="MA162" s="65"/>
      <c r="MB162" s="65"/>
      <c r="MC162" s="65"/>
      <c r="MD162" s="65"/>
      <c r="ME162" s="65"/>
      <c r="MF162" s="65"/>
      <c r="MG162" s="65"/>
      <c r="MH162" s="65"/>
      <c r="MI162" s="65"/>
      <c r="MJ162" s="65"/>
      <c r="MK162" s="65"/>
      <c r="ML162" s="65"/>
      <c r="MM162" s="65"/>
      <c r="MN162" s="65"/>
      <c r="MO162" s="65"/>
      <c r="MP162" s="65"/>
      <c r="MQ162" s="65"/>
      <c r="MR162" s="65"/>
      <c r="MS162" s="65"/>
      <c r="MT162" s="65"/>
      <c r="MU162" s="65"/>
      <c r="MV162" s="65"/>
      <c r="MW162" s="65"/>
      <c r="MX162" s="65"/>
      <c r="MY162" s="65"/>
      <c r="MZ162" s="65"/>
      <c r="NA162" s="65"/>
      <c r="NB162" s="65"/>
      <c r="NC162" s="65"/>
      <c r="ND162" s="65"/>
      <c r="NE162" s="65"/>
      <c r="NF162" s="65"/>
      <c r="NG162" s="65"/>
      <c r="NH162" s="65"/>
      <c r="NI162" s="65"/>
      <c r="NJ162" s="65"/>
      <c r="NK162" s="65"/>
      <c r="NL162" s="65"/>
      <c r="NM162" s="65"/>
      <c r="NN162" s="65"/>
      <c r="NO162" s="65"/>
      <c r="NP162" s="65"/>
      <c r="NQ162" s="65"/>
      <c r="NR162" s="65"/>
      <c r="NS162" s="65"/>
      <c r="NT162" s="65"/>
      <c r="NU162" s="65"/>
      <c r="NV162" s="65"/>
      <c r="NW162" s="65"/>
      <c r="NX162" s="65"/>
      <c r="NY162" s="65"/>
      <c r="NZ162" s="65"/>
      <c r="OA162" s="65"/>
      <c r="OB162" s="65"/>
      <c r="OC162" s="65"/>
      <c r="OD162" s="65"/>
      <c r="OE162" s="65"/>
      <c r="OF162" s="65"/>
      <c r="OG162" s="65"/>
      <c r="OH162" s="65"/>
      <c r="OI162" s="65"/>
      <c r="OJ162" s="65"/>
      <c r="OK162" s="65"/>
      <c r="OL162" s="65"/>
      <c r="OM162" s="65"/>
      <c r="ON162" s="65"/>
      <c r="OO162" s="65"/>
      <c r="OP162" s="65"/>
      <c r="OQ162" s="65"/>
      <c r="OR162" s="65"/>
      <c r="OS162" s="65"/>
      <c r="OT162" s="65"/>
      <c r="OU162" s="65"/>
      <c r="OV162" s="65"/>
      <c r="OW162" s="65"/>
      <c r="OX162" s="65"/>
      <c r="OY162" s="65"/>
      <c r="OZ162" s="65"/>
      <c r="PA162" s="65"/>
      <c r="PB162" s="65"/>
      <c r="PC162" s="65"/>
      <c r="PD162" s="65"/>
      <c r="PE162" s="65"/>
      <c r="PF162" s="65"/>
      <c r="PG162" s="65"/>
      <c r="PH162" s="65"/>
      <c r="PI162" s="65"/>
      <c r="PJ162" s="65"/>
      <c r="PK162" s="65"/>
      <c r="PL162" s="65"/>
      <c r="PM162" s="65"/>
      <c r="PN162" s="65"/>
      <c r="PO162" s="65"/>
      <c r="PP162" s="65"/>
      <c r="PQ162" s="65"/>
      <c r="PR162" s="65"/>
      <c r="PS162" s="65"/>
      <c r="PT162" s="65"/>
      <c r="PU162" s="65"/>
      <c r="PV162" s="65"/>
      <c r="PW162" s="65"/>
      <c r="PX162" s="65"/>
      <c r="PY162" s="65"/>
      <c r="PZ162" s="65"/>
      <c r="QA162" s="65"/>
      <c r="QB162" s="65"/>
      <c r="QC162" s="65"/>
      <c r="QD162" s="65"/>
      <c r="QE162" s="65"/>
      <c r="QF162" s="65"/>
      <c r="QG162" s="65"/>
      <c r="QH162" s="65"/>
      <c r="QI162" s="65"/>
      <c r="QJ162" s="65"/>
      <c r="QK162" s="65"/>
      <c r="QL162" s="65"/>
      <c r="QM162" s="65"/>
      <c r="QN162" s="65"/>
      <c r="QO162" s="65"/>
      <c r="QP162" s="65"/>
      <c r="QQ162" s="65"/>
      <c r="QR162" s="65"/>
      <c r="QS162" s="65"/>
      <c r="QT162" s="65"/>
      <c r="QU162" s="65"/>
      <c r="QV162" s="65"/>
      <c r="QW162" s="65"/>
      <c r="QX162" s="65"/>
      <c r="QY162" s="65"/>
      <c r="QZ162" s="65"/>
      <c r="RA162" s="65"/>
      <c r="RB162" s="65"/>
      <c r="RC162" s="65"/>
      <c r="RD162" s="65"/>
      <c r="RE162" s="65"/>
      <c r="RF162" s="65"/>
      <c r="RG162" s="65"/>
      <c r="RH162" s="65"/>
      <c r="RI162" s="65"/>
      <c r="RJ162" s="65"/>
      <c r="RK162" s="65"/>
      <c r="RL162" s="65"/>
      <c r="RM162" s="65"/>
      <c r="RN162" s="65"/>
      <c r="RO162" s="65"/>
      <c r="RP162" s="65"/>
      <c r="RQ162" s="65"/>
      <c r="RR162" s="65"/>
      <c r="RS162" s="65"/>
      <c r="RT162" s="65"/>
      <c r="RU162" s="65"/>
      <c r="RV162" s="65"/>
      <c r="RW162" s="65"/>
      <c r="RX162" s="65"/>
      <c r="RY162" s="65"/>
      <c r="RZ162" s="65"/>
      <c r="SA162" s="65"/>
      <c r="SB162" s="65"/>
      <c r="SC162" s="65"/>
      <c r="SD162" s="65"/>
      <c r="SE162" s="65"/>
      <c r="SF162" s="65"/>
      <c r="SG162" s="65"/>
      <c r="SH162" s="65"/>
      <c r="SI162" s="65"/>
      <c r="SJ162" s="65"/>
      <c r="SK162" s="65"/>
      <c r="SL162" s="65"/>
      <c r="SM162" s="65"/>
      <c r="SN162" s="65"/>
      <c r="SO162" s="65"/>
      <c r="SP162" s="65"/>
      <c r="SQ162" s="65"/>
      <c r="SR162" s="65"/>
      <c r="SS162" s="65"/>
      <c r="ST162" s="65"/>
      <c r="SU162" s="65"/>
      <c r="SV162" s="65"/>
      <c r="SW162" s="65"/>
      <c r="SX162" s="65"/>
      <c r="SY162" s="65"/>
      <c r="SZ162" s="65"/>
      <c r="TA162" s="65"/>
      <c r="TB162" s="65"/>
      <c r="TC162" s="65"/>
      <c r="TD162" s="65"/>
      <c r="TE162" s="65"/>
      <c r="TF162" s="65"/>
      <c r="TG162" s="65"/>
      <c r="TH162" s="65"/>
      <c r="TI162" s="65"/>
      <c r="TJ162" s="65"/>
      <c r="TK162" s="65"/>
      <c r="TL162" s="65"/>
      <c r="TM162" s="65"/>
      <c r="TN162" s="65"/>
      <c r="TO162" s="65"/>
      <c r="TP162" s="65"/>
      <c r="TQ162" s="65"/>
      <c r="TR162" s="65"/>
      <c r="TS162" s="65"/>
      <c r="TT162" s="65"/>
      <c r="TU162" s="65"/>
      <c r="TV162" s="65"/>
      <c r="TW162" s="65"/>
      <c r="TX162" s="65"/>
      <c r="TY162" s="65"/>
      <c r="TZ162" s="65"/>
      <c r="UA162" s="65"/>
      <c r="UB162" s="65"/>
      <c r="UC162" s="65"/>
      <c r="UD162" s="65"/>
      <c r="UE162" s="65"/>
      <c r="UF162" s="65"/>
      <c r="UG162" s="65"/>
      <c r="UH162" s="65"/>
      <c r="UI162" s="65"/>
      <c r="UJ162" s="65"/>
      <c r="UK162" s="65"/>
      <c r="UL162" s="65"/>
      <c r="UM162" s="65"/>
      <c r="UN162" s="65"/>
      <c r="UO162" s="65"/>
      <c r="UP162" s="65"/>
      <c r="UQ162" s="65"/>
      <c r="UR162" s="65"/>
      <c r="US162" s="65"/>
      <c r="UT162" s="65"/>
      <c r="UU162" s="65"/>
      <c r="UV162" s="65"/>
      <c r="UW162" s="65"/>
      <c r="UX162" s="65"/>
      <c r="UY162" s="65"/>
      <c r="UZ162" s="65"/>
      <c r="VA162" s="65"/>
      <c r="VB162" s="65"/>
      <c r="VC162" s="65"/>
      <c r="VD162" s="65"/>
      <c r="VE162" s="65"/>
      <c r="VF162" s="65"/>
      <c r="VG162" s="65"/>
      <c r="VH162" s="65"/>
      <c r="VI162" s="65"/>
      <c r="VJ162" s="65"/>
      <c r="VK162" s="65"/>
      <c r="VL162" s="65"/>
      <c r="VM162" s="65"/>
      <c r="VN162" s="65"/>
      <c r="VO162" s="65"/>
      <c r="VP162" s="65"/>
      <c r="VQ162" s="65"/>
      <c r="VR162" s="65"/>
      <c r="VS162" s="65"/>
      <c r="VT162" s="65"/>
      <c r="VU162" s="65"/>
      <c r="VV162" s="65"/>
      <c r="VW162" s="65"/>
      <c r="VX162" s="65"/>
      <c r="VY162" s="65"/>
      <c r="VZ162" s="65"/>
      <c r="WA162" s="65"/>
      <c r="WB162" s="65"/>
      <c r="WC162" s="65"/>
      <c r="WD162" s="65"/>
      <c r="WE162" s="65"/>
      <c r="WF162" s="65"/>
      <c r="WG162" s="65"/>
      <c r="WH162" s="65"/>
      <c r="WI162" s="65"/>
      <c r="WJ162" s="65"/>
      <c r="WK162" s="65"/>
      <c r="WL162" s="65"/>
      <c r="WM162" s="65"/>
      <c r="WN162" s="65"/>
      <c r="WO162" s="65"/>
      <c r="WP162" s="65"/>
      <c r="WQ162" s="65"/>
      <c r="WR162" s="65"/>
      <c r="WS162" s="65"/>
      <c r="WT162" s="65"/>
      <c r="WU162" s="65"/>
      <c r="WV162" s="65"/>
      <c r="WW162" s="65"/>
      <c r="WX162" s="65"/>
      <c r="WY162" s="65"/>
      <c r="WZ162" s="65"/>
      <c r="XA162" s="65"/>
      <c r="XB162" s="65"/>
      <c r="XC162" s="65"/>
      <c r="XD162" s="65"/>
      <c r="XE162" s="65"/>
      <c r="XF162" s="65"/>
      <c r="XG162" s="65"/>
      <c r="XH162" s="65"/>
      <c r="XI162" s="65"/>
      <c r="XJ162" s="65"/>
      <c r="XK162" s="65"/>
      <c r="XL162" s="65"/>
      <c r="XM162" s="65"/>
      <c r="XN162" s="65"/>
      <c r="XO162" s="65"/>
      <c r="XP162" s="65"/>
      <c r="XQ162" s="65"/>
      <c r="XR162" s="65"/>
      <c r="XS162" s="65"/>
      <c r="XT162" s="65"/>
      <c r="XU162" s="65"/>
      <c r="XV162" s="65"/>
      <c r="XW162" s="65"/>
      <c r="XX162" s="65"/>
      <c r="XY162" s="65"/>
      <c r="XZ162" s="65"/>
      <c r="YA162" s="65"/>
      <c r="YB162" s="65"/>
      <c r="YC162" s="65"/>
      <c r="YD162" s="65"/>
      <c r="YE162" s="65"/>
      <c r="YF162" s="65"/>
      <c r="YG162" s="65"/>
      <c r="YH162" s="65"/>
      <c r="YI162" s="65"/>
      <c r="YJ162" s="65"/>
      <c r="YK162" s="65"/>
      <c r="YL162" s="65"/>
      <c r="YM162" s="65"/>
      <c r="YN162" s="65"/>
      <c r="YO162" s="65"/>
      <c r="YP162" s="65"/>
      <c r="YQ162" s="65"/>
      <c r="YR162" s="65"/>
      <c r="YS162" s="65"/>
      <c r="YT162" s="65"/>
      <c r="YU162" s="65"/>
      <c r="YV162" s="65"/>
      <c r="YW162" s="65"/>
      <c r="YX162" s="65"/>
      <c r="YY162" s="65"/>
      <c r="YZ162" s="65"/>
      <c r="ZA162" s="65"/>
      <c r="ZB162" s="65"/>
      <c r="ZC162" s="65"/>
      <c r="ZD162" s="65"/>
      <c r="ZE162" s="65"/>
      <c r="ZF162" s="65"/>
      <c r="ZG162" s="65"/>
      <c r="ZH162" s="65"/>
      <c r="ZI162" s="65"/>
      <c r="ZJ162" s="65"/>
      <c r="ZK162" s="65"/>
      <c r="ZL162" s="65"/>
      <c r="ZM162" s="65"/>
      <c r="ZN162" s="65"/>
      <c r="ZO162" s="65"/>
      <c r="ZP162" s="65"/>
      <c r="ZQ162" s="65"/>
      <c r="ZR162" s="65"/>
      <c r="ZS162" s="65"/>
      <c r="ZT162" s="65"/>
      <c r="ZU162" s="65"/>
      <c r="ZV162" s="65"/>
      <c r="ZW162" s="65"/>
      <c r="ZX162" s="65"/>
      <c r="ZY162" s="65"/>
      <c r="ZZ162" s="65"/>
      <c r="AAA162" s="65"/>
      <c r="AAB162" s="65"/>
      <c r="AAC162" s="65"/>
      <c r="AAD162" s="65"/>
      <c r="AAE162" s="65"/>
      <c r="AAF162" s="65"/>
      <c r="AAG162" s="65"/>
      <c r="AAH162" s="65"/>
      <c r="AAI162" s="65"/>
      <c r="AAJ162" s="65"/>
      <c r="AAK162" s="65"/>
      <c r="AAL162" s="65"/>
      <c r="AAM162" s="65"/>
      <c r="AAN162" s="65"/>
      <c r="AAO162" s="65"/>
      <c r="AAP162" s="65"/>
      <c r="AAQ162" s="65"/>
      <c r="AAR162" s="65"/>
      <c r="AAS162" s="65"/>
      <c r="AAT162" s="65"/>
      <c r="AAU162" s="65"/>
      <c r="AAV162" s="65"/>
      <c r="AAW162" s="65"/>
      <c r="AAX162" s="65"/>
      <c r="AAY162" s="65"/>
      <c r="AAZ162" s="65"/>
      <c r="ABA162" s="65"/>
      <c r="ABB162" s="65"/>
      <c r="ABC162" s="65"/>
      <c r="ABD162" s="65"/>
      <c r="ABE162" s="65"/>
      <c r="ABF162" s="65"/>
      <c r="ABG162" s="65"/>
      <c r="ABH162" s="65"/>
      <c r="ABI162" s="65"/>
      <c r="ABJ162" s="65"/>
      <c r="ABK162" s="65"/>
      <c r="ABL162" s="65"/>
      <c r="ABM162" s="65"/>
      <c r="ABN162" s="65"/>
      <c r="ABO162" s="65"/>
      <c r="ABP162" s="65"/>
      <c r="ABQ162" s="65"/>
      <c r="ABR162" s="65"/>
      <c r="ABS162" s="65"/>
      <c r="ABT162" s="65"/>
      <c r="ABU162" s="65"/>
      <c r="ABV162" s="65"/>
      <c r="ABW162" s="65"/>
      <c r="ABX162" s="65"/>
      <c r="ABY162" s="65"/>
      <c r="ABZ162" s="65"/>
      <c r="ACA162" s="65"/>
      <c r="ACB162" s="65"/>
      <c r="ACC162" s="65"/>
      <c r="ACD162" s="65"/>
      <c r="ACE162" s="65"/>
      <c r="ACF162" s="65"/>
      <c r="ACG162" s="65"/>
      <c r="ACH162" s="65"/>
      <c r="ACI162" s="65"/>
      <c r="ACJ162" s="65"/>
      <c r="ACK162" s="65"/>
      <c r="ACL162" s="65"/>
      <c r="ACM162" s="65"/>
      <c r="ACN162" s="65"/>
      <c r="ACO162" s="65"/>
      <c r="ACP162" s="65"/>
      <c r="ACQ162" s="65"/>
      <c r="ACR162" s="65"/>
      <c r="ACS162" s="65"/>
      <c r="ACT162" s="65"/>
      <c r="ACU162" s="65"/>
      <c r="ACV162" s="65"/>
      <c r="ACW162" s="65"/>
      <c r="ACX162" s="65"/>
      <c r="ACY162" s="65"/>
      <c r="ACZ162" s="65"/>
      <c r="ADA162" s="65"/>
      <c r="ADB162" s="65"/>
      <c r="ADC162" s="65"/>
      <c r="ADD162" s="65"/>
      <c r="ADE162" s="65"/>
      <c r="ADF162" s="65"/>
      <c r="ADG162" s="65"/>
      <c r="ADH162" s="65"/>
      <c r="ADI162" s="65"/>
      <c r="ADJ162" s="65"/>
      <c r="ADK162" s="65"/>
      <c r="ADL162" s="65"/>
      <c r="ADM162" s="65"/>
      <c r="ADN162" s="65"/>
      <c r="ADO162" s="65"/>
      <c r="ADP162" s="65"/>
      <c r="ADQ162" s="65"/>
      <c r="ADR162" s="65"/>
      <c r="ADS162" s="65"/>
      <c r="ADT162" s="65"/>
      <c r="ADU162" s="65"/>
      <c r="ADV162" s="65"/>
      <c r="ADW162" s="65"/>
      <c r="ADX162" s="65"/>
      <c r="ADY162" s="65"/>
      <c r="ADZ162" s="65"/>
      <c r="AEA162" s="65"/>
      <c r="AEB162" s="65"/>
      <c r="AEC162" s="65"/>
      <c r="AED162" s="65"/>
      <c r="AEE162" s="65"/>
      <c r="AEF162" s="65"/>
      <c r="AEG162" s="65"/>
      <c r="AEH162" s="65"/>
      <c r="AEI162" s="65"/>
      <c r="AEJ162" s="65"/>
      <c r="AEK162" s="65"/>
      <c r="AEL162" s="65"/>
      <c r="AEM162" s="65"/>
      <c r="AEN162" s="65"/>
      <c r="AEO162" s="65"/>
      <c r="AEP162" s="65"/>
      <c r="AEQ162" s="65"/>
      <c r="AER162" s="65"/>
      <c r="AES162" s="65"/>
      <c r="AET162" s="65"/>
      <c r="AEU162" s="65"/>
      <c r="AEV162" s="65"/>
      <c r="AEW162" s="65"/>
      <c r="AEX162" s="65"/>
      <c r="AEY162" s="65"/>
      <c r="AEZ162" s="65"/>
      <c r="AFA162" s="65"/>
      <c r="AFB162" s="65"/>
      <c r="AFC162" s="65"/>
      <c r="AFD162" s="65"/>
      <c r="AFE162" s="65"/>
      <c r="AFF162" s="65"/>
      <c r="AFG162" s="65"/>
      <c r="AFH162" s="65"/>
      <c r="AFI162" s="65"/>
      <c r="AFJ162" s="65"/>
      <c r="AFK162" s="65"/>
      <c r="AFL162" s="65"/>
      <c r="AFM162" s="65"/>
      <c r="AFN162" s="65"/>
      <c r="AFO162" s="65"/>
      <c r="AFP162" s="65"/>
      <c r="AFQ162" s="65"/>
      <c r="AFR162" s="65"/>
      <c r="AFS162" s="65"/>
      <c r="AFT162" s="65"/>
      <c r="AFU162" s="65"/>
      <c r="AFV162" s="65"/>
      <c r="AFW162" s="65"/>
      <c r="AFX162" s="65"/>
      <c r="AFY162" s="65"/>
      <c r="AFZ162" s="65"/>
      <c r="AGA162" s="65"/>
      <c r="AGB162" s="65"/>
      <c r="AGC162" s="65"/>
      <c r="AGD162" s="65"/>
      <c r="AGE162" s="65"/>
      <c r="AGF162" s="65"/>
      <c r="AGG162" s="65"/>
      <c r="AGH162" s="65"/>
      <c r="AGI162" s="65"/>
      <c r="AGJ162" s="65"/>
      <c r="AGK162" s="65"/>
      <c r="AGL162" s="65"/>
      <c r="AGM162" s="65"/>
      <c r="AGN162" s="65"/>
      <c r="AGO162" s="65"/>
      <c r="AGP162" s="65"/>
      <c r="AGQ162" s="65"/>
      <c r="AGR162" s="65"/>
      <c r="AGS162" s="65"/>
      <c r="AGT162" s="65"/>
      <c r="AGU162" s="65"/>
      <c r="AGV162" s="65"/>
      <c r="AGW162" s="65"/>
      <c r="AGX162" s="65"/>
      <c r="AGY162" s="65"/>
      <c r="AGZ162" s="65"/>
      <c r="AHA162" s="65"/>
      <c r="AHB162" s="65"/>
      <c r="AHC162" s="65"/>
      <c r="AHD162" s="65"/>
      <c r="AHE162" s="65"/>
      <c r="AHF162" s="65"/>
      <c r="AHG162" s="65"/>
      <c r="AHH162" s="65"/>
      <c r="AHI162" s="65"/>
      <c r="AHJ162" s="65"/>
      <c r="AHK162" s="65"/>
      <c r="AHL162" s="65"/>
      <c r="AHM162" s="65"/>
      <c r="AHN162" s="65"/>
      <c r="AHO162" s="65"/>
      <c r="AHP162" s="65"/>
      <c r="AHQ162" s="65"/>
      <c r="AHR162" s="65"/>
      <c r="AHS162" s="65"/>
      <c r="AHT162" s="65"/>
      <c r="AHU162" s="65"/>
      <c r="AHV162" s="65"/>
      <c r="AHW162" s="65"/>
      <c r="AHX162" s="65"/>
      <c r="AHY162" s="65"/>
      <c r="AHZ162" s="65"/>
      <c r="AIA162" s="65"/>
      <c r="AIB162" s="65"/>
      <c r="AIC162" s="65"/>
      <c r="AID162" s="65"/>
      <c r="AIE162" s="65"/>
      <c r="AIF162" s="65"/>
      <c r="AIG162" s="65"/>
      <c r="AIH162" s="65"/>
      <c r="AII162" s="65"/>
      <c r="AIJ162" s="65"/>
      <c r="AIK162" s="65"/>
      <c r="AIL162" s="65"/>
      <c r="AIM162" s="65"/>
      <c r="AIN162" s="65"/>
      <c r="AIO162" s="65"/>
      <c r="AIP162" s="65"/>
      <c r="AIQ162" s="65"/>
      <c r="AIR162" s="65"/>
      <c r="AIS162" s="65"/>
      <c r="AIT162" s="65"/>
      <c r="AIU162" s="65"/>
      <c r="AIV162" s="65"/>
      <c r="AIW162" s="65"/>
      <c r="AIX162" s="65"/>
      <c r="AIY162" s="65"/>
      <c r="AIZ162" s="65"/>
      <c r="AJA162" s="65"/>
      <c r="AJB162" s="65"/>
      <c r="AJC162" s="65"/>
      <c r="AJD162" s="65"/>
      <c r="AJE162" s="65"/>
      <c r="AJF162" s="65"/>
      <c r="AJG162" s="65"/>
      <c r="AJH162" s="65"/>
      <c r="AJI162" s="65"/>
      <c r="AJJ162" s="65"/>
      <c r="AJK162" s="65"/>
      <c r="AJL162" s="65"/>
      <c r="AJM162" s="65"/>
      <c r="AJN162" s="65"/>
      <c r="AJO162" s="65"/>
      <c r="AJP162" s="65"/>
      <c r="AJQ162" s="65"/>
      <c r="AJR162" s="65"/>
      <c r="AJS162" s="65"/>
      <c r="AJT162" s="65"/>
      <c r="AJU162" s="65"/>
      <c r="AJV162" s="65"/>
      <c r="AJW162" s="65"/>
      <c r="AJX162" s="65"/>
      <c r="AJY162" s="65"/>
      <c r="AJZ162" s="65"/>
      <c r="AKA162" s="65"/>
      <c r="AKB162" s="65"/>
      <c r="AKC162" s="65"/>
      <c r="AKD162" s="65"/>
      <c r="AKE162" s="65"/>
      <c r="AKF162" s="65"/>
      <c r="AKG162" s="65"/>
      <c r="AKH162" s="65"/>
      <c r="AKI162" s="65"/>
      <c r="AKJ162" s="65"/>
      <c r="AKK162" s="65"/>
      <c r="AKL162" s="65"/>
      <c r="AKM162" s="65"/>
      <c r="AKN162" s="65"/>
      <c r="AKO162" s="65"/>
      <c r="AKP162" s="65"/>
      <c r="AKQ162" s="65"/>
      <c r="AKR162" s="65"/>
      <c r="AKS162" s="65"/>
      <c r="AKT162" s="65"/>
      <c r="AKU162" s="65"/>
      <c r="AKV162" s="65"/>
      <c r="AKW162" s="65"/>
      <c r="AKX162" s="65"/>
      <c r="AKY162" s="65"/>
      <c r="AKZ162" s="65"/>
      <c r="ALA162" s="65"/>
      <c r="ALB162" s="65"/>
      <c r="ALC162" s="65"/>
      <c r="ALD162" s="65"/>
      <c r="ALE162" s="65"/>
      <c r="ALF162" s="65"/>
      <c r="ALG162" s="65"/>
      <c r="ALH162" s="65"/>
      <c r="ALI162" s="65"/>
      <c r="ALJ162" s="65"/>
      <c r="ALK162" s="65"/>
      <c r="ALL162" s="65"/>
      <c r="ALM162" s="65"/>
      <c r="ALN162" s="65"/>
      <c r="ALO162" s="65"/>
      <c r="ALP162" s="65"/>
      <c r="ALQ162" s="65"/>
      <c r="ALR162" s="65"/>
      <c r="ALS162" s="65"/>
      <c r="ALT162" s="65"/>
      <c r="ALU162" s="65"/>
      <c r="ALV162" s="65"/>
      <c r="ALW162" s="65"/>
      <c r="ALX162" s="65"/>
      <c r="ALY162" s="65"/>
      <c r="ALZ162" s="65"/>
      <c r="AMA162" s="65"/>
      <c r="AMB162" s="65"/>
      <c r="AMC162" s="65"/>
      <c r="AMD162" s="65"/>
      <c r="AME162" s="65"/>
      <c r="AMF162" s="65"/>
      <c r="AMG162" s="65"/>
      <c r="AMH162" s="65"/>
      <c r="AMI162" s="65"/>
      <c r="AMJ162" s="65"/>
      <c r="AMK162" s="65"/>
    </row>
    <row r="163" spans="1:1025" x14ac:dyDescent="0.2">
      <c r="A163" s="286" t="s">
        <v>237</v>
      </c>
      <c r="B163" s="286"/>
      <c r="C163" s="286"/>
      <c r="D163" s="286"/>
      <c r="E163" s="286"/>
      <c r="F163" s="286"/>
      <c r="G163"/>
    </row>
    <row r="164" spans="1:1025" x14ac:dyDescent="0.2">
      <c r="A164" s="282" t="s">
        <v>238</v>
      </c>
      <c r="B164" s="282"/>
      <c r="C164" s="282"/>
      <c r="D164" s="282"/>
      <c r="E164" s="282"/>
      <c r="F164" s="282"/>
      <c r="G164"/>
    </row>
    <row r="165" spans="1:1025" x14ac:dyDescent="0.2">
      <c r="A165" s="282" t="s">
        <v>240</v>
      </c>
      <c r="B165" s="282"/>
      <c r="C165" s="282"/>
      <c r="D165" s="282"/>
      <c r="E165" s="282"/>
      <c r="F165" s="282"/>
      <c r="G165"/>
    </row>
    <row r="166" spans="1:1025" x14ac:dyDescent="0.2">
      <c r="A166" s="282" t="s">
        <v>239</v>
      </c>
      <c r="B166" s="282"/>
      <c r="C166" s="282"/>
      <c r="D166" s="282"/>
      <c r="E166" s="282"/>
      <c r="F166" s="282"/>
      <c r="G166"/>
    </row>
    <row r="178" ht="9" customHeight="1" x14ac:dyDescent="0.2"/>
  </sheetData>
  <mergeCells count="13">
    <mergeCell ref="A1:F1"/>
    <mergeCell ref="A3:F3"/>
    <mergeCell ref="A166:F166"/>
    <mergeCell ref="A165:F165"/>
    <mergeCell ref="A4:F4"/>
    <mergeCell ref="A6:F6"/>
    <mergeCell ref="A11:C11"/>
    <mergeCell ref="A25:E25"/>
    <mergeCell ref="A164:F164"/>
    <mergeCell ref="A163:F163"/>
    <mergeCell ref="A26:D26"/>
    <mergeCell ref="A30:D30"/>
    <mergeCell ref="A53:D53"/>
  </mergeCells>
  <hyperlinks>
    <hyperlink ref="A74" location="AbaDeprec" display="3.1.1. Depreciação"/>
    <hyperlink ref="A85" location="AbaRemun" display="3.1.2. Remuneração do Capital"/>
  </hyperlinks>
  <pageMargins left="0.905555555555556" right="0.51180555555555496" top="0.74791666666666701" bottom="0.74791666666666701" header="0.51180555555555496" footer="0.31527777777777799"/>
  <pageSetup paperSize="9" scale="72" firstPageNumber="0" fitToHeight="0" orientation="portrait" r:id="rId1"/>
  <headerFooter>
    <oddFooter>&amp;R&amp;P de &amp;N</oddFooter>
  </headerFooter>
  <rowBreaks count="2" manualBreakCount="2">
    <brk id="32" max="16383" man="1"/>
    <brk id="14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5"/>
  <sheetViews>
    <sheetView view="pageBreakPreview" topLeftCell="A19" workbookViewId="0">
      <selection activeCell="C17" sqref="C17"/>
    </sheetView>
  </sheetViews>
  <sheetFormatPr defaultRowHeight="12.75" x14ac:dyDescent="0.2"/>
  <cols>
    <col min="1" max="1" width="13.42578125" style="89"/>
    <col min="2" max="2" width="42.85546875" style="89"/>
    <col min="3" max="3" width="14.28515625" style="89"/>
    <col min="4" max="4" width="36.85546875" style="127"/>
    <col min="5" max="10" width="9" style="89"/>
    <col min="11" max="11" width="10.85546875" style="89"/>
    <col min="12" max="1025" width="9" style="89"/>
  </cols>
  <sheetData>
    <row r="1" spans="1:1025" ht="15.75" x14ac:dyDescent="0.2">
      <c r="A1" s="292" t="s">
        <v>218</v>
      </c>
      <c r="B1" s="279"/>
      <c r="C1" s="279"/>
      <c r="D1"/>
      <c r="E1"/>
      <c r="F1"/>
      <c r="G1"/>
      <c r="H1"/>
      <c r="I1"/>
      <c r="J1"/>
      <c r="K1"/>
      <c r="L1"/>
    </row>
    <row r="2" spans="1:1025" x14ac:dyDescent="0.2">
      <c r="A2"/>
      <c r="B2"/>
      <c r="C2"/>
      <c r="D2"/>
      <c r="E2"/>
      <c r="F2"/>
      <c r="G2"/>
      <c r="H2"/>
      <c r="I2"/>
      <c r="J2"/>
      <c r="K2"/>
      <c r="L2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3"/>
      <c r="CM2" s="233"/>
      <c r="CN2" s="233"/>
      <c r="CO2" s="233"/>
      <c r="CP2" s="233"/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  <c r="DE2" s="233"/>
      <c r="DF2" s="233"/>
      <c r="DG2" s="233"/>
      <c r="DH2" s="233"/>
      <c r="DI2" s="233"/>
      <c r="DJ2" s="233"/>
      <c r="DK2" s="233"/>
      <c r="DL2" s="233"/>
      <c r="DM2" s="233"/>
      <c r="DN2" s="233"/>
      <c r="DO2" s="233"/>
      <c r="DP2" s="233"/>
      <c r="DQ2" s="233"/>
      <c r="DR2" s="233"/>
      <c r="DS2" s="233"/>
      <c r="DT2" s="233"/>
      <c r="DU2" s="233"/>
      <c r="DV2" s="233"/>
      <c r="DW2" s="233"/>
      <c r="DX2" s="233"/>
      <c r="DY2" s="233"/>
      <c r="DZ2" s="233"/>
      <c r="EA2" s="233"/>
      <c r="EB2" s="233"/>
      <c r="EC2" s="233"/>
      <c r="ED2" s="233"/>
      <c r="EE2" s="233"/>
      <c r="EF2" s="233"/>
      <c r="EG2" s="233"/>
      <c r="EH2" s="233"/>
      <c r="EI2" s="233"/>
      <c r="EJ2" s="233"/>
      <c r="EK2" s="233"/>
      <c r="EL2" s="233"/>
      <c r="EM2" s="233"/>
      <c r="EN2" s="233"/>
      <c r="EO2" s="233"/>
      <c r="EP2" s="233"/>
      <c r="EQ2" s="233"/>
      <c r="ER2" s="233"/>
      <c r="ES2" s="233"/>
      <c r="ET2" s="233"/>
      <c r="EU2" s="233"/>
      <c r="EV2" s="233"/>
      <c r="EW2" s="233"/>
      <c r="EX2" s="233"/>
      <c r="EY2" s="233"/>
      <c r="EZ2" s="233"/>
      <c r="FA2" s="233"/>
      <c r="FB2" s="233"/>
      <c r="FC2" s="233"/>
      <c r="FD2" s="233"/>
      <c r="FE2" s="233"/>
      <c r="FF2" s="233"/>
      <c r="FG2" s="233"/>
      <c r="FH2" s="233"/>
      <c r="FI2" s="233"/>
      <c r="FJ2" s="233"/>
      <c r="FK2" s="233"/>
      <c r="FL2" s="233"/>
      <c r="FM2" s="233"/>
      <c r="FN2" s="233"/>
      <c r="FO2" s="233"/>
      <c r="FP2" s="233"/>
      <c r="FQ2" s="233"/>
      <c r="FR2" s="233"/>
      <c r="FS2" s="233"/>
      <c r="FT2" s="233"/>
      <c r="FU2" s="233"/>
      <c r="FV2" s="233"/>
      <c r="FW2" s="233"/>
      <c r="FX2" s="233"/>
      <c r="FY2" s="233"/>
      <c r="FZ2" s="233"/>
      <c r="GA2" s="233"/>
      <c r="GB2" s="233"/>
      <c r="GC2" s="233"/>
      <c r="GD2" s="233"/>
      <c r="GE2" s="233"/>
      <c r="GF2" s="233"/>
      <c r="GG2" s="233"/>
      <c r="GH2" s="233"/>
      <c r="GI2" s="233"/>
      <c r="GJ2" s="233"/>
      <c r="GK2" s="233"/>
      <c r="GL2" s="233"/>
      <c r="GM2" s="233"/>
      <c r="GN2" s="233"/>
      <c r="GO2" s="233"/>
      <c r="GP2" s="233"/>
      <c r="GQ2" s="233"/>
      <c r="GR2" s="233"/>
      <c r="GS2" s="233"/>
      <c r="GT2" s="233"/>
      <c r="GU2" s="233"/>
      <c r="GV2" s="233"/>
      <c r="GW2" s="233"/>
      <c r="GX2" s="233"/>
      <c r="GY2" s="233"/>
      <c r="GZ2" s="233"/>
      <c r="HA2" s="233"/>
      <c r="HB2" s="233"/>
      <c r="HC2" s="233"/>
      <c r="HD2" s="233"/>
      <c r="HE2" s="233"/>
      <c r="HF2" s="233"/>
      <c r="HG2" s="233"/>
      <c r="HH2" s="233"/>
      <c r="HI2" s="233"/>
      <c r="HJ2" s="233"/>
      <c r="HK2" s="233"/>
      <c r="HL2" s="233"/>
      <c r="HM2" s="233"/>
      <c r="HN2" s="233"/>
      <c r="HO2" s="233"/>
      <c r="HP2" s="233"/>
      <c r="HQ2" s="233"/>
      <c r="HR2" s="233"/>
      <c r="HS2" s="233"/>
      <c r="HT2" s="233"/>
      <c r="HU2" s="233"/>
      <c r="HV2" s="233"/>
      <c r="HW2" s="233"/>
      <c r="HX2" s="233"/>
      <c r="HY2" s="233"/>
      <c r="HZ2" s="233"/>
      <c r="IA2" s="233"/>
      <c r="IB2" s="233"/>
      <c r="IC2" s="233"/>
      <c r="ID2" s="233"/>
      <c r="IE2" s="233"/>
      <c r="IF2" s="233"/>
      <c r="IG2" s="233"/>
      <c r="IH2" s="233"/>
      <c r="II2" s="233"/>
      <c r="IJ2" s="233"/>
      <c r="IK2" s="233"/>
      <c r="IL2" s="233"/>
      <c r="IM2" s="233"/>
      <c r="IN2" s="233"/>
      <c r="IO2" s="233"/>
      <c r="IP2" s="233"/>
      <c r="IQ2" s="233"/>
      <c r="IR2" s="233"/>
      <c r="IS2" s="233"/>
      <c r="IT2" s="233"/>
      <c r="IU2" s="233"/>
      <c r="IV2" s="233"/>
      <c r="IW2" s="233"/>
      <c r="IX2" s="233"/>
      <c r="IY2" s="233"/>
      <c r="IZ2" s="233"/>
      <c r="JA2" s="233"/>
      <c r="JB2" s="233"/>
      <c r="JC2" s="233"/>
      <c r="JD2" s="233"/>
      <c r="JE2" s="233"/>
      <c r="JF2" s="233"/>
      <c r="JG2" s="233"/>
      <c r="JH2" s="233"/>
      <c r="JI2" s="233"/>
      <c r="JJ2" s="233"/>
      <c r="JK2" s="233"/>
      <c r="JL2" s="233"/>
      <c r="JM2" s="233"/>
      <c r="JN2" s="233"/>
      <c r="JO2" s="233"/>
      <c r="JP2" s="233"/>
      <c r="JQ2" s="233"/>
      <c r="JR2" s="233"/>
      <c r="JS2" s="233"/>
      <c r="JT2" s="233"/>
      <c r="JU2" s="233"/>
      <c r="JV2" s="233"/>
      <c r="JW2" s="233"/>
      <c r="JX2" s="233"/>
      <c r="JY2" s="233"/>
      <c r="JZ2" s="233"/>
      <c r="KA2" s="233"/>
      <c r="KB2" s="233"/>
      <c r="KC2" s="233"/>
      <c r="KD2" s="233"/>
      <c r="KE2" s="233"/>
      <c r="KF2" s="233"/>
      <c r="KG2" s="233"/>
      <c r="KH2" s="233"/>
      <c r="KI2" s="233"/>
      <c r="KJ2" s="233"/>
      <c r="KK2" s="233"/>
      <c r="KL2" s="233"/>
      <c r="KM2" s="233"/>
      <c r="KN2" s="233"/>
      <c r="KO2" s="233"/>
      <c r="KP2" s="233"/>
      <c r="KQ2" s="233"/>
      <c r="KR2" s="233"/>
      <c r="KS2" s="233"/>
      <c r="KT2" s="233"/>
      <c r="KU2" s="233"/>
      <c r="KV2" s="233"/>
      <c r="KW2" s="233"/>
      <c r="KX2" s="233"/>
      <c r="KY2" s="233"/>
      <c r="KZ2" s="233"/>
      <c r="LA2" s="233"/>
      <c r="LB2" s="233"/>
      <c r="LC2" s="233"/>
      <c r="LD2" s="233"/>
      <c r="LE2" s="233"/>
      <c r="LF2" s="233"/>
      <c r="LG2" s="233"/>
      <c r="LH2" s="233"/>
      <c r="LI2" s="233"/>
      <c r="LJ2" s="233"/>
      <c r="LK2" s="233"/>
      <c r="LL2" s="233"/>
      <c r="LM2" s="233"/>
      <c r="LN2" s="233"/>
      <c r="LO2" s="233"/>
      <c r="LP2" s="233"/>
      <c r="LQ2" s="233"/>
      <c r="LR2" s="233"/>
      <c r="LS2" s="233"/>
      <c r="LT2" s="233"/>
      <c r="LU2" s="233"/>
      <c r="LV2" s="233"/>
      <c r="LW2" s="233"/>
      <c r="LX2" s="233"/>
      <c r="LY2" s="233"/>
      <c r="LZ2" s="233"/>
      <c r="MA2" s="233"/>
      <c r="MB2" s="233"/>
      <c r="MC2" s="233"/>
      <c r="MD2" s="233"/>
      <c r="ME2" s="233"/>
      <c r="MF2" s="233"/>
      <c r="MG2" s="233"/>
      <c r="MH2" s="233"/>
      <c r="MI2" s="233"/>
      <c r="MJ2" s="233"/>
      <c r="MK2" s="233"/>
      <c r="ML2" s="233"/>
      <c r="MM2" s="233"/>
      <c r="MN2" s="233"/>
      <c r="MO2" s="233"/>
      <c r="MP2" s="233"/>
      <c r="MQ2" s="233"/>
      <c r="MR2" s="233"/>
      <c r="MS2" s="233"/>
      <c r="MT2" s="233"/>
      <c r="MU2" s="233"/>
      <c r="MV2" s="233"/>
      <c r="MW2" s="233"/>
      <c r="MX2" s="233"/>
      <c r="MY2" s="233"/>
      <c r="MZ2" s="233"/>
      <c r="NA2" s="233"/>
      <c r="NB2" s="233"/>
      <c r="NC2" s="233"/>
      <c r="ND2" s="233"/>
      <c r="NE2" s="233"/>
      <c r="NF2" s="233"/>
      <c r="NG2" s="233"/>
      <c r="NH2" s="233"/>
      <c r="NI2" s="233"/>
      <c r="NJ2" s="233"/>
      <c r="NK2" s="233"/>
      <c r="NL2" s="233"/>
      <c r="NM2" s="233"/>
      <c r="NN2" s="233"/>
      <c r="NO2" s="233"/>
      <c r="NP2" s="233"/>
      <c r="NQ2" s="233"/>
      <c r="NR2" s="233"/>
      <c r="NS2" s="233"/>
      <c r="NT2" s="233"/>
      <c r="NU2" s="233"/>
      <c r="NV2" s="233"/>
      <c r="NW2" s="233"/>
      <c r="NX2" s="233"/>
      <c r="NY2" s="233"/>
      <c r="NZ2" s="233"/>
      <c r="OA2" s="233"/>
      <c r="OB2" s="233"/>
      <c r="OC2" s="233"/>
      <c r="OD2" s="233"/>
      <c r="OE2" s="233"/>
      <c r="OF2" s="233"/>
      <c r="OG2" s="233"/>
      <c r="OH2" s="233"/>
      <c r="OI2" s="233"/>
      <c r="OJ2" s="233"/>
      <c r="OK2" s="233"/>
      <c r="OL2" s="233"/>
      <c r="OM2" s="233"/>
      <c r="ON2" s="233"/>
      <c r="OO2" s="233"/>
      <c r="OP2" s="233"/>
      <c r="OQ2" s="233"/>
      <c r="OR2" s="233"/>
      <c r="OS2" s="233"/>
      <c r="OT2" s="233"/>
      <c r="OU2" s="233"/>
      <c r="OV2" s="233"/>
      <c r="OW2" s="233"/>
      <c r="OX2" s="233"/>
      <c r="OY2" s="233"/>
      <c r="OZ2" s="233"/>
      <c r="PA2" s="233"/>
      <c r="PB2" s="233"/>
      <c r="PC2" s="233"/>
      <c r="PD2" s="233"/>
      <c r="PE2" s="233"/>
      <c r="PF2" s="233"/>
      <c r="PG2" s="233"/>
      <c r="PH2" s="233"/>
      <c r="PI2" s="233"/>
      <c r="PJ2" s="233"/>
      <c r="PK2" s="233"/>
      <c r="PL2" s="233"/>
      <c r="PM2" s="233"/>
      <c r="PN2" s="233"/>
      <c r="PO2" s="233"/>
      <c r="PP2" s="233"/>
      <c r="PQ2" s="233"/>
      <c r="PR2" s="233"/>
      <c r="PS2" s="233"/>
      <c r="PT2" s="233"/>
      <c r="PU2" s="233"/>
      <c r="PV2" s="233"/>
      <c r="PW2" s="233"/>
      <c r="PX2" s="233"/>
      <c r="PY2" s="233"/>
      <c r="PZ2" s="233"/>
      <c r="QA2" s="233"/>
      <c r="QB2" s="233"/>
      <c r="QC2" s="233"/>
      <c r="QD2" s="233"/>
      <c r="QE2" s="233"/>
      <c r="QF2" s="233"/>
      <c r="QG2" s="233"/>
      <c r="QH2" s="233"/>
      <c r="QI2" s="233"/>
      <c r="QJ2" s="233"/>
      <c r="QK2" s="233"/>
      <c r="QL2" s="233"/>
      <c r="QM2" s="233"/>
      <c r="QN2" s="233"/>
      <c r="QO2" s="233"/>
      <c r="QP2" s="233"/>
      <c r="QQ2" s="233"/>
      <c r="QR2" s="233"/>
      <c r="QS2" s="233"/>
      <c r="QT2" s="233"/>
      <c r="QU2" s="233"/>
      <c r="QV2" s="233"/>
      <c r="QW2" s="233"/>
      <c r="QX2" s="233"/>
      <c r="QY2" s="233"/>
      <c r="QZ2" s="233"/>
      <c r="RA2" s="233"/>
      <c r="RB2" s="233"/>
      <c r="RC2" s="233"/>
      <c r="RD2" s="233"/>
      <c r="RE2" s="233"/>
      <c r="RF2" s="233"/>
      <c r="RG2" s="233"/>
      <c r="RH2" s="233"/>
      <c r="RI2" s="233"/>
      <c r="RJ2" s="233"/>
      <c r="RK2" s="233"/>
      <c r="RL2" s="233"/>
      <c r="RM2" s="233"/>
      <c r="RN2" s="233"/>
      <c r="RO2" s="233"/>
      <c r="RP2" s="233"/>
      <c r="RQ2" s="233"/>
      <c r="RR2" s="233"/>
      <c r="RS2" s="233"/>
      <c r="RT2" s="233"/>
      <c r="RU2" s="233"/>
      <c r="RV2" s="233"/>
      <c r="RW2" s="233"/>
      <c r="RX2" s="233"/>
      <c r="RY2" s="233"/>
      <c r="RZ2" s="233"/>
      <c r="SA2" s="233"/>
      <c r="SB2" s="233"/>
      <c r="SC2" s="233"/>
      <c r="SD2" s="233"/>
      <c r="SE2" s="233"/>
      <c r="SF2" s="233"/>
      <c r="SG2" s="233"/>
      <c r="SH2" s="233"/>
      <c r="SI2" s="233"/>
      <c r="SJ2" s="233"/>
      <c r="SK2" s="233"/>
      <c r="SL2" s="233"/>
      <c r="SM2" s="233"/>
      <c r="SN2" s="233"/>
      <c r="SO2" s="233"/>
      <c r="SP2" s="233"/>
      <c r="SQ2" s="233"/>
      <c r="SR2" s="233"/>
      <c r="SS2" s="233"/>
      <c r="ST2" s="233"/>
      <c r="SU2" s="233"/>
      <c r="SV2" s="233"/>
      <c r="SW2" s="233"/>
      <c r="SX2" s="233"/>
      <c r="SY2" s="233"/>
      <c r="SZ2" s="233"/>
      <c r="TA2" s="233"/>
      <c r="TB2" s="233"/>
      <c r="TC2" s="233"/>
      <c r="TD2" s="233"/>
      <c r="TE2" s="233"/>
      <c r="TF2" s="233"/>
      <c r="TG2" s="233"/>
      <c r="TH2" s="233"/>
      <c r="TI2" s="233"/>
      <c r="TJ2" s="233"/>
      <c r="TK2" s="233"/>
      <c r="TL2" s="233"/>
      <c r="TM2" s="233"/>
      <c r="TN2" s="233"/>
      <c r="TO2" s="233"/>
      <c r="TP2" s="233"/>
      <c r="TQ2" s="233"/>
      <c r="TR2" s="233"/>
      <c r="TS2" s="233"/>
      <c r="TT2" s="233"/>
      <c r="TU2" s="233"/>
      <c r="TV2" s="233"/>
      <c r="TW2" s="233"/>
      <c r="TX2" s="233"/>
      <c r="TY2" s="233"/>
      <c r="TZ2" s="233"/>
      <c r="UA2" s="233"/>
      <c r="UB2" s="233"/>
      <c r="UC2" s="233"/>
      <c r="UD2" s="233"/>
      <c r="UE2" s="233"/>
      <c r="UF2" s="233"/>
      <c r="UG2" s="233"/>
      <c r="UH2" s="233"/>
      <c r="UI2" s="233"/>
      <c r="UJ2" s="233"/>
      <c r="UK2" s="233"/>
      <c r="UL2" s="233"/>
      <c r="UM2" s="233"/>
      <c r="UN2" s="233"/>
      <c r="UO2" s="233"/>
      <c r="UP2" s="233"/>
      <c r="UQ2" s="233"/>
      <c r="UR2" s="233"/>
      <c r="US2" s="233"/>
      <c r="UT2" s="233"/>
      <c r="UU2" s="233"/>
      <c r="UV2" s="233"/>
      <c r="UW2" s="233"/>
      <c r="UX2" s="233"/>
      <c r="UY2" s="233"/>
      <c r="UZ2" s="233"/>
      <c r="VA2" s="233"/>
      <c r="VB2" s="233"/>
      <c r="VC2" s="233"/>
      <c r="VD2" s="233"/>
      <c r="VE2" s="233"/>
      <c r="VF2" s="233"/>
      <c r="VG2" s="233"/>
      <c r="VH2" s="233"/>
      <c r="VI2" s="233"/>
      <c r="VJ2" s="233"/>
      <c r="VK2" s="233"/>
      <c r="VL2" s="233"/>
      <c r="VM2" s="233"/>
      <c r="VN2" s="233"/>
      <c r="VO2" s="233"/>
      <c r="VP2" s="233"/>
      <c r="VQ2" s="233"/>
      <c r="VR2" s="233"/>
      <c r="VS2" s="233"/>
      <c r="VT2" s="233"/>
      <c r="VU2" s="233"/>
      <c r="VV2" s="233"/>
      <c r="VW2" s="233"/>
      <c r="VX2" s="233"/>
      <c r="VY2" s="233"/>
      <c r="VZ2" s="233"/>
      <c r="WA2" s="233"/>
      <c r="WB2" s="233"/>
      <c r="WC2" s="233"/>
      <c r="WD2" s="233"/>
      <c r="WE2" s="233"/>
      <c r="WF2" s="233"/>
      <c r="WG2" s="233"/>
      <c r="WH2" s="233"/>
      <c r="WI2" s="233"/>
      <c r="WJ2" s="233"/>
      <c r="WK2" s="233"/>
      <c r="WL2" s="233"/>
      <c r="WM2" s="233"/>
      <c r="WN2" s="233"/>
      <c r="WO2" s="233"/>
      <c r="WP2" s="233"/>
      <c r="WQ2" s="233"/>
      <c r="WR2" s="233"/>
      <c r="WS2" s="233"/>
      <c r="WT2" s="233"/>
      <c r="WU2" s="233"/>
      <c r="WV2" s="233"/>
      <c r="WW2" s="233"/>
      <c r="WX2" s="233"/>
      <c r="WY2" s="233"/>
      <c r="WZ2" s="233"/>
      <c r="XA2" s="233"/>
      <c r="XB2" s="233"/>
      <c r="XC2" s="233"/>
      <c r="XD2" s="233"/>
      <c r="XE2" s="233"/>
      <c r="XF2" s="233"/>
      <c r="XG2" s="233"/>
      <c r="XH2" s="233"/>
      <c r="XI2" s="233"/>
      <c r="XJ2" s="233"/>
      <c r="XK2" s="233"/>
      <c r="XL2" s="233"/>
      <c r="XM2" s="233"/>
      <c r="XN2" s="233"/>
      <c r="XO2" s="233"/>
      <c r="XP2" s="233"/>
      <c r="XQ2" s="233"/>
      <c r="XR2" s="233"/>
      <c r="XS2" s="233"/>
      <c r="XT2" s="233"/>
      <c r="XU2" s="233"/>
      <c r="XV2" s="233"/>
      <c r="XW2" s="233"/>
      <c r="XX2" s="233"/>
      <c r="XY2" s="233"/>
      <c r="XZ2" s="233"/>
      <c r="YA2" s="233"/>
      <c r="YB2" s="233"/>
      <c r="YC2" s="233"/>
      <c r="YD2" s="233"/>
      <c r="YE2" s="233"/>
      <c r="YF2" s="233"/>
      <c r="YG2" s="233"/>
      <c r="YH2" s="233"/>
      <c r="YI2" s="233"/>
      <c r="YJ2" s="233"/>
      <c r="YK2" s="233"/>
      <c r="YL2" s="233"/>
      <c r="YM2" s="233"/>
      <c r="YN2" s="233"/>
      <c r="YO2" s="233"/>
      <c r="YP2" s="233"/>
      <c r="YQ2" s="233"/>
      <c r="YR2" s="233"/>
      <c r="YS2" s="233"/>
      <c r="YT2" s="233"/>
      <c r="YU2" s="233"/>
      <c r="YV2" s="233"/>
      <c r="YW2" s="233"/>
      <c r="YX2" s="233"/>
      <c r="YY2" s="233"/>
      <c r="YZ2" s="233"/>
      <c r="ZA2" s="233"/>
      <c r="ZB2" s="233"/>
      <c r="ZC2" s="233"/>
      <c r="ZD2" s="233"/>
      <c r="ZE2" s="233"/>
      <c r="ZF2" s="233"/>
      <c r="ZG2" s="233"/>
      <c r="ZH2" s="233"/>
      <c r="ZI2" s="233"/>
      <c r="ZJ2" s="233"/>
      <c r="ZK2" s="233"/>
      <c r="ZL2" s="233"/>
      <c r="ZM2" s="233"/>
      <c r="ZN2" s="233"/>
      <c r="ZO2" s="233"/>
      <c r="ZP2" s="233"/>
      <c r="ZQ2" s="233"/>
      <c r="ZR2" s="233"/>
      <c r="ZS2" s="233"/>
      <c r="ZT2" s="233"/>
      <c r="ZU2" s="233"/>
      <c r="ZV2" s="233"/>
      <c r="ZW2" s="233"/>
      <c r="ZX2" s="233"/>
      <c r="ZY2" s="233"/>
      <c r="ZZ2" s="233"/>
      <c r="AAA2" s="233"/>
      <c r="AAB2" s="233"/>
      <c r="AAC2" s="233"/>
      <c r="AAD2" s="233"/>
      <c r="AAE2" s="233"/>
      <c r="AAF2" s="233"/>
      <c r="AAG2" s="233"/>
      <c r="AAH2" s="233"/>
      <c r="AAI2" s="233"/>
      <c r="AAJ2" s="233"/>
      <c r="AAK2" s="233"/>
      <c r="AAL2" s="233"/>
      <c r="AAM2" s="233"/>
      <c r="AAN2" s="233"/>
      <c r="AAO2" s="233"/>
      <c r="AAP2" s="233"/>
      <c r="AAQ2" s="233"/>
      <c r="AAR2" s="233"/>
      <c r="AAS2" s="233"/>
      <c r="AAT2" s="233"/>
      <c r="AAU2" s="233"/>
      <c r="AAV2" s="233"/>
      <c r="AAW2" s="233"/>
      <c r="AAX2" s="233"/>
      <c r="AAY2" s="233"/>
      <c r="AAZ2" s="233"/>
      <c r="ABA2" s="233"/>
      <c r="ABB2" s="233"/>
      <c r="ABC2" s="233"/>
      <c r="ABD2" s="233"/>
      <c r="ABE2" s="233"/>
      <c r="ABF2" s="233"/>
      <c r="ABG2" s="233"/>
      <c r="ABH2" s="233"/>
      <c r="ABI2" s="233"/>
      <c r="ABJ2" s="233"/>
      <c r="ABK2" s="233"/>
      <c r="ABL2" s="233"/>
      <c r="ABM2" s="233"/>
      <c r="ABN2" s="233"/>
      <c r="ABO2" s="233"/>
      <c r="ABP2" s="233"/>
      <c r="ABQ2" s="233"/>
      <c r="ABR2" s="233"/>
      <c r="ABS2" s="233"/>
      <c r="ABT2" s="233"/>
      <c r="ABU2" s="233"/>
      <c r="ABV2" s="233"/>
      <c r="ABW2" s="233"/>
      <c r="ABX2" s="233"/>
      <c r="ABY2" s="233"/>
      <c r="ABZ2" s="233"/>
      <c r="ACA2" s="233"/>
      <c r="ACB2" s="233"/>
      <c r="ACC2" s="233"/>
      <c r="ACD2" s="233"/>
      <c r="ACE2" s="233"/>
      <c r="ACF2" s="233"/>
      <c r="ACG2" s="233"/>
      <c r="ACH2" s="233"/>
      <c r="ACI2" s="233"/>
      <c r="ACJ2" s="233"/>
      <c r="ACK2" s="233"/>
      <c r="ACL2" s="233"/>
      <c r="ACM2" s="233"/>
      <c r="ACN2" s="233"/>
      <c r="ACO2" s="233"/>
      <c r="ACP2" s="233"/>
      <c r="ACQ2" s="233"/>
      <c r="ACR2" s="233"/>
      <c r="ACS2" s="233"/>
      <c r="ACT2" s="233"/>
      <c r="ACU2" s="233"/>
      <c r="ACV2" s="233"/>
      <c r="ACW2" s="233"/>
      <c r="ACX2" s="233"/>
      <c r="ACY2" s="233"/>
      <c r="ACZ2" s="233"/>
      <c r="ADA2" s="233"/>
      <c r="ADB2" s="233"/>
      <c r="ADC2" s="233"/>
      <c r="ADD2" s="233"/>
      <c r="ADE2" s="233"/>
      <c r="ADF2" s="233"/>
      <c r="ADG2" s="233"/>
      <c r="ADH2" s="233"/>
      <c r="ADI2" s="233"/>
      <c r="ADJ2" s="233"/>
      <c r="ADK2" s="233"/>
      <c r="ADL2" s="233"/>
      <c r="ADM2" s="233"/>
      <c r="ADN2" s="233"/>
      <c r="ADO2" s="233"/>
      <c r="ADP2" s="233"/>
      <c r="ADQ2" s="233"/>
      <c r="ADR2" s="233"/>
      <c r="ADS2" s="233"/>
      <c r="ADT2" s="233"/>
      <c r="ADU2" s="233"/>
      <c r="ADV2" s="233"/>
      <c r="ADW2" s="233"/>
      <c r="ADX2" s="233"/>
      <c r="ADY2" s="233"/>
      <c r="ADZ2" s="233"/>
      <c r="AEA2" s="233"/>
      <c r="AEB2" s="233"/>
      <c r="AEC2" s="233"/>
      <c r="AED2" s="233"/>
      <c r="AEE2" s="233"/>
      <c r="AEF2" s="233"/>
      <c r="AEG2" s="233"/>
      <c r="AEH2" s="233"/>
      <c r="AEI2" s="233"/>
      <c r="AEJ2" s="233"/>
      <c r="AEK2" s="233"/>
      <c r="AEL2" s="233"/>
      <c r="AEM2" s="233"/>
      <c r="AEN2" s="233"/>
      <c r="AEO2" s="233"/>
      <c r="AEP2" s="233"/>
      <c r="AEQ2" s="233"/>
      <c r="AER2" s="233"/>
      <c r="AES2" s="233"/>
      <c r="AET2" s="233"/>
      <c r="AEU2" s="233"/>
      <c r="AEV2" s="233"/>
      <c r="AEW2" s="233"/>
      <c r="AEX2" s="233"/>
      <c r="AEY2" s="233"/>
      <c r="AEZ2" s="233"/>
      <c r="AFA2" s="233"/>
      <c r="AFB2" s="233"/>
      <c r="AFC2" s="233"/>
      <c r="AFD2" s="233"/>
      <c r="AFE2" s="233"/>
      <c r="AFF2" s="233"/>
      <c r="AFG2" s="233"/>
      <c r="AFH2" s="233"/>
      <c r="AFI2" s="233"/>
      <c r="AFJ2" s="233"/>
      <c r="AFK2" s="233"/>
      <c r="AFL2" s="233"/>
      <c r="AFM2" s="233"/>
      <c r="AFN2" s="233"/>
      <c r="AFO2" s="233"/>
      <c r="AFP2" s="233"/>
      <c r="AFQ2" s="233"/>
      <c r="AFR2" s="233"/>
      <c r="AFS2" s="233"/>
      <c r="AFT2" s="233"/>
      <c r="AFU2" s="233"/>
      <c r="AFV2" s="233"/>
      <c r="AFW2" s="233"/>
      <c r="AFX2" s="233"/>
      <c r="AFY2" s="233"/>
      <c r="AFZ2" s="233"/>
      <c r="AGA2" s="233"/>
      <c r="AGB2" s="233"/>
      <c r="AGC2" s="233"/>
      <c r="AGD2" s="233"/>
      <c r="AGE2" s="233"/>
      <c r="AGF2" s="233"/>
      <c r="AGG2" s="233"/>
      <c r="AGH2" s="233"/>
      <c r="AGI2" s="233"/>
      <c r="AGJ2" s="233"/>
      <c r="AGK2" s="233"/>
      <c r="AGL2" s="233"/>
      <c r="AGM2" s="233"/>
      <c r="AGN2" s="233"/>
      <c r="AGO2" s="233"/>
      <c r="AGP2" s="233"/>
      <c r="AGQ2" s="233"/>
      <c r="AGR2" s="233"/>
      <c r="AGS2" s="233"/>
      <c r="AGT2" s="233"/>
      <c r="AGU2" s="233"/>
      <c r="AGV2" s="233"/>
      <c r="AGW2" s="233"/>
      <c r="AGX2" s="233"/>
      <c r="AGY2" s="233"/>
      <c r="AGZ2" s="233"/>
      <c r="AHA2" s="233"/>
      <c r="AHB2" s="233"/>
      <c r="AHC2" s="233"/>
      <c r="AHD2" s="233"/>
      <c r="AHE2" s="233"/>
      <c r="AHF2" s="233"/>
      <c r="AHG2" s="233"/>
      <c r="AHH2" s="233"/>
      <c r="AHI2" s="233"/>
      <c r="AHJ2" s="233"/>
      <c r="AHK2" s="233"/>
      <c r="AHL2" s="233"/>
      <c r="AHM2" s="233"/>
      <c r="AHN2" s="233"/>
      <c r="AHO2" s="233"/>
      <c r="AHP2" s="233"/>
      <c r="AHQ2" s="233"/>
      <c r="AHR2" s="233"/>
      <c r="AHS2" s="233"/>
      <c r="AHT2" s="233"/>
      <c r="AHU2" s="233"/>
      <c r="AHV2" s="233"/>
      <c r="AHW2" s="233"/>
      <c r="AHX2" s="233"/>
      <c r="AHY2" s="233"/>
      <c r="AHZ2" s="233"/>
      <c r="AIA2" s="233"/>
      <c r="AIB2" s="233"/>
      <c r="AIC2" s="233"/>
      <c r="AID2" s="233"/>
      <c r="AIE2" s="233"/>
      <c r="AIF2" s="233"/>
      <c r="AIG2" s="233"/>
      <c r="AIH2" s="233"/>
      <c r="AII2" s="233"/>
      <c r="AIJ2" s="233"/>
      <c r="AIK2" s="233"/>
      <c r="AIL2" s="233"/>
      <c r="AIM2" s="233"/>
      <c r="AIN2" s="233"/>
      <c r="AIO2" s="233"/>
      <c r="AIP2" s="233"/>
      <c r="AIQ2" s="233"/>
      <c r="AIR2" s="233"/>
      <c r="AIS2" s="233"/>
      <c r="AIT2" s="233"/>
      <c r="AIU2" s="233"/>
      <c r="AIV2" s="233"/>
      <c r="AIW2" s="233"/>
      <c r="AIX2" s="233"/>
      <c r="AIY2" s="233"/>
      <c r="AIZ2" s="233"/>
      <c r="AJA2" s="233"/>
      <c r="AJB2" s="233"/>
      <c r="AJC2" s="233"/>
      <c r="AJD2" s="233"/>
      <c r="AJE2" s="233"/>
      <c r="AJF2" s="233"/>
      <c r="AJG2" s="233"/>
      <c r="AJH2" s="233"/>
      <c r="AJI2" s="233"/>
      <c r="AJJ2" s="233"/>
      <c r="AJK2" s="233"/>
      <c r="AJL2" s="233"/>
      <c r="AJM2" s="233"/>
      <c r="AJN2" s="233"/>
      <c r="AJO2" s="233"/>
      <c r="AJP2" s="233"/>
      <c r="AJQ2" s="233"/>
      <c r="AJR2" s="233"/>
      <c r="AJS2" s="233"/>
      <c r="AJT2" s="233"/>
      <c r="AJU2" s="233"/>
      <c r="AJV2" s="233"/>
      <c r="AJW2" s="233"/>
      <c r="AJX2" s="233"/>
      <c r="AJY2" s="233"/>
      <c r="AJZ2" s="233"/>
      <c r="AKA2" s="233"/>
      <c r="AKB2" s="233"/>
      <c r="AKC2" s="233"/>
      <c r="AKD2" s="233"/>
      <c r="AKE2" s="233"/>
      <c r="AKF2" s="233"/>
      <c r="AKG2" s="233"/>
      <c r="AKH2" s="233"/>
      <c r="AKI2" s="233"/>
      <c r="AKJ2" s="233"/>
      <c r="AKK2" s="233"/>
      <c r="AKL2" s="233"/>
      <c r="AKM2" s="233"/>
      <c r="AKN2" s="233"/>
      <c r="AKO2" s="233"/>
      <c r="AKP2" s="233"/>
      <c r="AKQ2" s="233"/>
      <c r="AKR2" s="233"/>
      <c r="AKS2" s="233"/>
      <c r="AKT2" s="233"/>
      <c r="AKU2" s="233"/>
      <c r="AKV2" s="233"/>
      <c r="AKW2" s="233"/>
      <c r="AKX2" s="233"/>
      <c r="AKY2" s="233"/>
      <c r="AKZ2" s="233"/>
      <c r="ALA2" s="233"/>
      <c r="ALB2" s="233"/>
      <c r="ALC2" s="233"/>
      <c r="ALD2" s="233"/>
      <c r="ALE2" s="233"/>
      <c r="ALF2" s="233"/>
      <c r="ALG2" s="233"/>
      <c r="ALH2" s="233"/>
      <c r="ALI2" s="233"/>
      <c r="ALJ2" s="233"/>
      <c r="ALK2" s="233"/>
      <c r="ALL2" s="233"/>
      <c r="ALM2" s="233"/>
      <c r="ALN2" s="233"/>
      <c r="ALO2" s="233"/>
      <c r="ALP2" s="233"/>
      <c r="ALQ2" s="233"/>
      <c r="ALR2" s="233"/>
      <c r="ALS2" s="233"/>
      <c r="ALT2" s="233"/>
      <c r="ALU2" s="233"/>
      <c r="ALV2" s="233"/>
      <c r="ALW2" s="233"/>
      <c r="ALX2" s="233"/>
      <c r="ALY2" s="233"/>
      <c r="ALZ2" s="233"/>
      <c r="AMA2" s="233"/>
      <c r="AMB2" s="233"/>
      <c r="AMC2" s="233"/>
      <c r="AMD2" s="233"/>
      <c r="AME2" s="233"/>
      <c r="AMF2" s="233"/>
      <c r="AMG2" s="233"/>
      <c r="AMH2" s="233"/>
      <c r="AMI2" s="233"/>
      <c r="AMJ2" s="233"/>
      <c r="AMK2" s="233"/>
    </row>
    <row r="3" spans="1:1025" ht="18" x14ac:dyDescent="0.2">
      <c r="A3" s="290" t="s">
        <v>78</v>
      </c>
      <c r="B3" s="291"/>
      <c r="C3" s="291"/>
      <c r="D3" s="128"/>
      <c r="E3" s="128"/>
      <c r="F3" s="128"/>
      <c r="G3"/>
      <c r="H3"/>
      <c r="I3"/>
      <c r="J3"/>
      <c r="K3"/>
      <c r="L3"/>
    </row>
    <row r="4" spans="1:1025" ht="14.25" x14ac:dyDescent="0.2">
      <c r="A4" s="129" t="s">
        <v>79</v>
      </c>
      <c r="B4" s="130" t="s">
        <v>80</v>
      </c>
      <c r="C4" s="131" t="s">
        <v>81</v>
      </c>
      <c r="D4" s="132"/>
      <c r="E4"/>
      <c r="F4"/>
      <c r="G4"/>
      <c r="H4"/>
      <c r="I4"/>
      <c r="J4"/>
      <c r="K4"/>
      <c r="L4"/>
    </row>
    <row r="5" spans="1:1025" ht="14.25" x14ac:dyDescent="0.2">
      <c r="A5" s="129" t="s">
        <v>82</v>
      </c>
      <c r="B5" s="130" t="s">
        <v>83</v>
      </c>
      <c r="C5" s="133">
        <v>0.2</v>
      </c>
      <c r="D5" s="132"/>
      <c r="E5"/>
      <c r="F5" s="127"/>
      <c r="G5" s="127"/>
      <c r="H5" s="127"/>
      <c r="I5" s="127"/>
      <c r="J5" s="127"/>
      <c r="K5" s="127"/>
      <c r="L5" s="127"/>
    </row>
    <row r="6" spans="1:1025" ht="14.25" x14ac:dyDescent="0.2">
      <c r="A6" s="129" t="s">
        <v>84</v>
      </c>
      <c r="B6" s="130" t="s">
        <v>85</v>
      </c>
      <c r="C6" s="133">
        <v>1.4999999999999999E-2</v>
      </c>
      <c r="D6" s="132"/>
      <c r="E6"/>
      <c r="F6" s="127"/>
      <c r="G6" s="127"/>
      <c r="H6" s="127"/>
      <c r="I6" s="127"/>
      <c r="J6" s="127"/>
      <c r="K6" s="127"/>
      <c r="L6" s="127"/>
    </row>
    <row r="7" spans="1:1025" ht="14.25" x14ac:dyDescent="0.2">
      <c r="A7" s="129" t="s">
        <v>86</v>
      </c>
      <c r="B7" s="130" t="s">
        <v>87</v>
      </c>
      <c r="C7" s="133">
        <v>0.01</v>
      </c>
      <c r="D7" s="132"/>
      <c r="E7"/>
      <c r="F7" s="127"/>
      <c r="G7" s="127"/>
      <c r="H7" s="127"/>
      <c r="I7" s="127"/>
      <c r="J7" s="127"/>
      <c r="K7" s="127"/>
      <c r="L7" s="127"/>
    </row>
    <row r="8" spans="1:1025" ht="14.25" x14ac:dyDescent="0.2">
      <c r="A8" s="129" t="s">
        <v>88</v>
      </c>
      <c r="B8" s="130" t="s">
        <v>89</v>
      </c>
      <c r="C8" s="133">
        <v>2E-3</v>
      </c>
      <c r="D8" s="132"/>
      <c r="E8"/>
      <c r="F8" s="127"/>
      <c r="G8" s="127"/>
      <c r="H8" s="127"/>
      <c r="I8" s="127"/>
      <c r="J8" s="127"/>
      <c r="K8" s="127"/>
      <c r="L8" s="127"/>
    </row>
    <row r="9" spans="1:1025" ht="14.25" x14ac:dyDescent="0.2">
      <c r="A9" s="129" t="s">
        <v>90</v>
      </c>
      <c r="B9" s="130" t="s">
        <v>91</v>
      </c>
      <c r="C9" s="133">
        <v>6.0000000000000001E-3</v>
      </c>
      <c r="D9" s="132"/>
      <c r="E9"/>
      <c r="F9" s="127"/>
      <c r="G9" s="127"/>
      <c r="H9" s="127"/>
      <c r="I9" s="127"/>
      <c r="J9" s="127"/>
      <c r="K9" s="127"/>
      <c r="L9" s="127"/>
    </row>
    <row r="10" spans="1:1025" ht="14.25" x14ac:dyDescent="0.2">
      <c r="A10" s="129" t="s">
        <v>92</v>
      </c>
      <c r="B10" s="130" t="s">
        <v>93</v>
      </c>
      <c r="C10" s="133">
        <v>2.5000000000000001E-2</v>
      </c>
      <c r="D10" s="132"/>
      <c r="E10"/>
      <c r="F10" s="127"/>
      <c r="G10" s="127"/>
      <c r="H10" s="127"/>
      <c r="I10" s="127"/>
      <c r="J10" s="127"/>
      <c r="K10" s="127"/>
      <c r="L10" s="127"/>
    </row>
    <row r="11" spans="1:1025" ht="14.25" x14ac:dyDescent="0.2">
      <c r="A11" s="129" t="s">
        <v>94</v>
      </c>
      <c r="B11" s="130" t="s">
        <v>95</v>
      </c>
      <c r="C11" s="133">
        <v>0.03</v>
      </c>
      <c r="D11" s="132"/>
      <c r="E11"/>
      <c r="F11" s="127"/>
      <c r="G11" s="127"/>
      <c r="H11" s="127"/>
      <c r="I11" s="127"/>
      <c r="J11" s="127"/>
      <c r="K11" s="127"/>
      <c r="L11" s="127"/>
    </row>
    <row r="12" spans="1:1025" ht="14.25" x14ac:dyDescent="0.2">
      <c r="A12" s="129" t="s">
        <v>96</v>
      </c>
      <c r="B12" s="130" t="s">
        <v>97</v>
      </c>
      <c r="C12" s="133">
        <v>0.08</v>
      </c>
      <c r="D12" s="134"/>
      <c r="E12"/>
      <c r="F12" s="127"/>
      <c r="G12" s="127"/>
      <c r="H12" s="127"/>
      <c r="I12" s="127"/>
      <c r="J12" s="127"/>
      <c r="K12" s="127"/>
      <c r="L12" s="127"/>
    </row>
    <row r="13" spans="1:1025" ht="15" x14ac:dyDescent="0.2">
      <c r="A13" s="129" t="s">
        <v>98</v>
      </c>
      <c r="B13" s="135" t="s">
        <v>99</v>
      </c>
      <c r="C13" s="136">
        <f>SUM(C5:C12)</f>
        <v>0.36800000000000005</v>
      </c>
      <c r="D13" s="134"/>
      <c r="E13"/>
      <c r="F13" s="127"/>
      <c r="G13" s="127"/>
      <c r="H13" s="127"/>
      <c r="I13" s="127"/>
      <c r="J13" s="127"/>
      <c r="K13" s="127"/>
      <c r="L13" s="127"/>
    </row>
    <row r="14" spans="1:1025" ht="15" x14ac:dyDescent="0.2">
      <c r="A14" s="137"/>
      <c r="B14" s="138"/>
      <c r="C14" s="139"/>
      <c r="D14" s="134"/>
      <c r="E14"/>
      <c r="F14" s="127"/>
      <c r="G14" s="127"/>
      <c r="H14" s="127"/>
      <c r="I14" s="127"/>
      <c r="J14" s="127"/>
      <c r="K14" s="127"/>
      <c r="L14" s="127"/>
    </row>
    <row r="15" spans="1:1025" ht="14.25" x14ac:dyDescent="0.2">
      <c r="A15" s="129" t="s">
        <v>100</v>
      </c>
      <c r="B15" s="130" t="s">
        <v>101</v>
      </c>
      <c r="C15" s="133">
        <f>ROUND(IF('3.CAGED'!B31&gt;24,(1-12/'3.CAGED'!B31)*0.1111,0.1111-C24),4)</f>
        <v>0</v>
      </c>
      <c r="D15" s="134"/>
      <c r="E15"/>
      <c r="F15" s="127"/>
      <c r="G15" s="127"/>
      <c r="H15" s="127"/>
      <c r="I15" s="127"/>
      <c r="J15" s="127"/>
      <c r="K15" s="127"/>
      <c r="L15" s="127"/>
    </row>
    <row r="16" spans="1:1025" ht="14.25" x14ac:dyDescent="0.2">
      <c r="A16" s="129" t="s">
        <v>102</v>
      </c>
      <c r="B16" s="130" t="s">
        <v>103</v>
      </c>
      <c r="C16" s="133">
        <f>ROUND('3.CAGED'!B25/'3.CAGED'!B22,4)</f>
        <v>8.3299999999999999E-2</v>
      </c>
      <c r="D16" s="134"/>
      <c r="E16"/>
      <c r="F16" s="127"/>
      <c r="G16" s="127"/>
      <c r="H16" s="127"/>
      <c r="I16" s="127"/>
      <c r="J16" s="127"/>
      <c r="K16" s="127"/>
      <c r="L16" s="127"/>
    </row>
    <row r="17" spans="1:12" ht="14.25" x14ac:dyDescent="0.2">
      <c r="A17" s="129" t="s">
        <v>104</v>
      </c>
      <c r="B17" s="130" t="s">
        <v>105</v>
      </c>
      <c r="C17" s="133">
        <v>5.9999999999999995E-4</v>
      </c>
      <c r="D17" s="134"/>
      <c r="E17"/>
      <c r="F17" s="127"/>
      <c r="G17" s="127"/>
      <c r="H17" s="127"/>
      <c r="I17" s="127"/>
      <c r="J17" s="127"/>
      <c r="K17" s="127"/>
      <c r="L17" s="127"/>
    </row>
    <row r="18" spans="1:12" ht="14.25" x14ac:dyDescent="0.2">
      <c r="A18" s="129" t="s">
        <v>106</v>
      </c>
      <c r="B18" s="130" t="s">
        <v>107</v>
      </c>
      <c r="C18" s="133">
        <v>8.2000000000000007E-3</v>
      </c>
      <c r="D18" s="134"/>
      <c r="E18"/>
      <c r="F18" s="127"/>
      <c r="G18" s="127"/>
      <c r="H18" s="127"/>
      <c r="I18" s="127"/>
      <c r="J18" s="127"/>
      <c r="K18" s="127"/>
      <c r="L18" s="127"/>
    </row>
    <row r="19" spans="1:12" ht="14.25" x14ac:dyDescent="0.2">
      <c r="A19" s="129" t="s">
        <v>108</v>
      </c>
      <c r="B19" s="130" t="s">
        <v>109</v>
      </c>
      <c r="C19" s="133">
        <v>3.0999999999999999E-3</v>
      </c>
      <c r="D19" s="134"/>
      <c r="E19"/>
      <c r="F19" s="127"/>
      <c r="G19" s="127"/>
      <c r="H19" s="127"/>
      <c r="I19" s="127"/>
      <c r="J19" s="127"/>
      <c r="K19" s="127"/>
      <c r="L19" s="127"/>
    </row>
    <row r="20" spans="1:12" ht="14.25" x14ac:dyDescent="0.2">
      <c r="A20" s="129" t="s">
        <v>110</v>
      </c>
      <c r="B20" s="130" t="s">
        <v>111</v>
      </c>
      <c r="C20" s="133">
        <v>1.66E-2</v>
      </c>
      <c r="D20" s="134"/>
      <c r="E20"/>
      <c r="F20" s="127"/>
      <c r="G20" s="127"/>
      <c r="H20" s="127"/>
      <c r="I20" s="127"/>
      <c r="J20" s="127"/>
      <c r="K20" s="127"/>
      <c r="L20" s="127"/>
    </row>
    <row r="21" spans="1:12" ht="15" x14ac:dyDescent="0.2">
      <c r="A21" s="129" t="s">
        <v>112</v>
      </c>
      <c r="B21" s="135" t="s">
        <v>113</v>
      </c>
      <c r="C21" s="136">
        <f>SUM(C15:C20)</f>
        <v>0.11180000000000001</v>
      </c>
      <c r="D21" s="140"/>
      <c r="E21"/>
      <c r="F21" s="127"/>
      <c r="G21" s="127"/>
      <c r="H21" s="127"/>
      <c r="I21" s="127"/>
      <c r="J21" s="127"/>
      <c r="K21" s="127"/>
      <c r="L21" s="127"/>
    </row>
    <row r="22" spans="1:12" ht="15" x14ac:dyDescent="0.2">
      <c r="A22" s="137"/>
      <c r="B22" s="138"/>
      <c r="C22" s="139"/>
      <c r="D22" s="140"/>
      <c r="E22"/>
      <c r="F22" s="127"/>
      <c r="G22" s="127"/>
      <c r="H22" s="127"/>
      <c r="I22" s="127"/>
      <c r="J22" s="127"/>
      <c r="K22" s="127"/>
      <c r="L22" s="127"/>
    </row>
    <row r="23" spans="1:12" ht="14.25" x14ac:dyDescent="0.2">
      <c r="A23" s="129" t="s">
        <v>114</v>
      </c>
      <c r="B23" s="130" t="s">
        <v>115</v>
      </c>
      <c r="C23" s="133">
        <f>ROUND(('3.CAGED'!B30) *'3.CAGED'!B21/'3.CAGED'!B22,4)</f>
        <v>0</v>
      </c>
      <c r="D23" s="134"/>
      <c r="E23" s="141"/>
      <c r="F23" s="127"/>
      <c r="G23" s="127"/>
      <c r="H23" s="127"/>
      <c r="I23" s="127"/>
      <c r="J23" s="127"/>
      <c r="K23" s="127"/>
      <c r="L23" s="127"/>
    </row>
    <row r="24" spans="1:12" ht="14.25" x14ac:dyDescent="0.2">
      <c r="A24" s="129" t="s">
        <v>116</v>
      </c>
      <c r="B24" s="130" t="s">
        <v>117</v>
      </c>
      <c r="C24" s="133">
        <f>ROUND(IF('3.CAGED'!B31&gt;12,12/'3.CAGED'!B31*0.1111,0.1111),4)</f>
        <v>0.1111</v>
      </c>
      <c r="D24" s="134"/>
      <c r="E24"/>
      <c r="F24" s="127"/>
      <c r="G24" s="127"/>
      <c r="H24" s="142"/>
      <c r="I24" s="127"/>
      <c r="J24" s="127"/>
      <c r="K24" s="127"/>
      <c r="L24" s="127"/>
    </row>
    <row r="25" spans="1:12" ht="14.25" x14ac:dyDescent="0.2">
      <c r="A25" s="129" t="s">
        <v>118</v>
      </c>
      <c r="B25" s="130" t="s">
        <v>119</v>
      </c>
      <c r="C25" s="133">
        <f>ROUND(('3.CAGED'!B24+'3.CAGED'!B23)/360*C23,4)</f>
        <v>0</v>
      </c>
      <c r="D25" s="134"/>
      <c r="E25"/>
      <c r="F25" s="127"/>
      <c r="G25" s="127"/>
      <c r="H25" s="127"/>
      <c r="I25" s="127"/>
      <c r="J25" s="127"/>
      <c r="K25" s="127"/>
      <c r="L25" s="127"/>
    </row>
    <row r="26" spans="1:12" ht="14.25" x14ac:dyDescent="0.2">
      <c r="A26" s="129" t="s">
        <v>120</v>
      </c>
      <c r="B26" s="130" t="s">
        <v>121</v>
      </c>
      <c r="C26" s="133">
        <f>ROUND(('3.CAGED'!B22+'3.CAGED'!B23+'3.CAGED'!B25)/'3.CAGED'!B20*'3.CAGED'!B27*'3.CAGED'!B28*'3.CAGED'!B21/'3.CAGED'!B22,4)</f>
        <v>0</v>
      </c>
      <c r="D26" s="134"/>
      <c r="E26"/>
      <c r="F26" s="127"/>
      <c r="G26" s="143"/>
      <c r="H26" s="127"/>
      <c r="I26" s="127"/>
      <c r="J26" s="127"/>
      <c r="K26" s="127"/>
      <c r="L26" s="127"/>
    </row>
    <row r="27" spans="1:12" ht="14.25" x14ac:dyDescent="0.2">
      <c r="A27" s="129" t="s">
        <v>122</v>
      </c>
      <c r="B27" s="130" t="s">
        <v>123</v>
      </c>
      <c r="C27" s="133">
        <f>ROUND(('3.CAGED'!B24/'3.CAGED'!B22)*'3.CAGED'!B21/12,4)</f>
        <v>0</v>
      </c>
      <c r="D27" s="134"/>
      <c r="E27"/>
      <c r="F27" s="127"/>
      <c r="G27" s="127"/>
      <c r="H27" s="127"/>
      <c r="I27" s="127"/>
      <c r="J27" s="127"/>
      <c r="K27" s="127"/>
      <c r="L27" s="127"/>
    </row>
    <row r="28" spans="1:12" ht="15" x14ac:dyDescent="0.2">
      <c r="A28" s="129" t="s">
        <v>124</v>
      </c>
      <c r="B28" s="135" t="s">
        <v>125</v>
      </c>
      <c r="C28" s="136">
        <f>SUM(C23:C27)</f>
        <v>0.1111</v>
      </c>
      <c r="D28" s="140"/>
      <c r="E28"/>
      <c r="F28" s="127"/>
      <c r="G28" s="127"/>
      <c r="H28" s="127"/>
      <c r="I28" s="127"/>
      <c r="J28" s="127"/>
      <c r="K28" s="127"/>
      <c r="L28" s="127"/>
    </row>
    <row r="29" spans="1:12" ht="15" x14ac:dyDescent="0.2">
      <c r="A29" s="137"/>
      <c r="B29" s="138"/>
      <c r="C29" s="139"/>
      <c r="D29" s="140"/>
      <c r="E29"/>
      <c r="F29" s="127"/>
      <c r="G29" s="127"/>
      <c r="H29" s="127"/>
      <c r="I29" s="127"/>
      <c r="J29" s="127"/>
      <c r="K29" s="127"/>
      <c r="L29" s="127"/>
    </row>
    <row r="30" spans="1:12" ht="14.25" x14ac:dyDescent="0.2">
      <c r="A30" s="129" t="s">
        <v>126</v>
      </c>
      <c r="B30" s="130" t="s">
        <v>127</v>
      </c>
      <c r="C30" s="133">
        <f>ROUND(C13*C21,4)</f>
        <v>4.1099999999999998E-2</v>
      </c>
      <c r="D30" s="134"/>
      <c r="E30"/>
      <c r="F30" s="127"/>
      <c r="G30" s="127"/>
      <c r="H30" s="127"/>
      <c r="I30" s="127"/>
      <c r="J30" s="127"/>
      <c r="K30" s="127"/>
      <c r="L30" s="127"/>
    </row>
    <row r="31" spans="1:12" ht="28.5" x14ac:dyDescent="0.2">
      <c r="A31" s="129" t="s">
        <v>128</v>
      </c>
      <c r="B31" s="144" t="s">
        <v>129</v>
      </c>
      <c r="C31" s="133">
        <f>ROUND((C23*C13),4)</f>
        <v>0</v>
      </c>
      <c r="D31" s="134"/>
      <c r="E31"/>
      <c r="F31" s="127"/>
      <c r="G31" s="127"/>
      <c r="H31" s="127"/>
      <c r="I31" s="127"/>
      <c r="J31" s="127"/>
      <c r="K31" s="127"/>
      <c r="L31" s="127"/>
    </row>
    <row r="32" spans="1:12" ht="15" x14ac:dyDescent="0.2">
      <c r="A32" s="129" t="s">
        <v>130</v>
      </c>
      <c r="B32" s="135" t="s">
        <v>131</v>
      </c>
      <c r="C32" s="136">
        <f>SUM(C30:C31)</f>
        <v>4.1099999999999998E-2</v>
      </c>
      <c r="D32" s="145"/>
      <c r="E32"/>
      <c r="F32" s="127"/>
      <c r="G32" s="127"/>
      <c r="H32" s="127"/>
      <c r="I32" s="127"/>
      <c r="J32" s="127"/>
      <c r="K32" s="127"/>
      <c r="L32" s="127"/>
    </row>
    <row r="33" spans="1:12" ht="15" x14ac:dyDescent="0.2">
      <c r="A33" s="146"/>
      <c r="B33" s="147" t="s">
        <v>132</v>
      </c>
      <c r="C33" s="148">
        <f>C32+C28+C21+C13</f>
        <v>0.63200000000000012</v>
      </c>
      <c r="D33" s="145"/>
      <c r="E33"/>
      <c r="F33" s="127"/>
      <c r="G33" s="127"/>
      <c r="H33" s="127"/>
      <c r="I33" s="127"/>
      <c r="J33" s="127"/>
      <c r="K33" s="127"/>
      <c r="L33" s="127"/>
    </row>
    <row r="34" spans="1:12" ht="15" x14ac:dyDescent="0.2">
      <c r="A34" s="134"/>
      <c r="B34" s="149"/>
      <c r="C34" s="150"/>
      <c r="D34" s="151"/>
      <c r="E34"/>
      <c r="F34" s="127"/>
      <c r="G34" s="127"/>
      <c r="H34" s="127"/>
      <c r="I34" s="127"/>
      <c r="J34" s="127"/>
      <c r="K34" s="127"/>
      <c r="L34" s="127"/>
    </row>
    <row r="35" spans="1:12" ht="14.25" x14ac:dyDescent="0.2">
      <c r="A35" s="134"/>
      <c r="B35" s="134"/>
      <c r="C35" s="152"/>
      <c r="D35" s="153"/>
      <c r="E35"/>
      <c r="F35" s="127"/>
      <c r="G35" s="127"/>
      <c r="H35" s="127"/>
      <c r="I35" s="127"/>
      <c r="J35" s="127"/>
      <c r="K35" s="127"/>
      <c r="L35" s="127"/>
    </row>
  </sheetData>
  <mergeCells count="2">
    <mergeCell ref="A3:C3"/>
    <mergeCell ref="A1:C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33"/>
  <sheetViews>
    <sheetView view="pageBreakPreview" topLeftCell="A10" workbookViewId="0">
      <selection activeCell="B7" sqref="B7"/>
    </sheetView>
  </sheetViews>
  <sheetFormatPr defaultRowHeight="12.75" x14ac:dyDescent="0.2"/>
  <cols>
    <col min="1" max="1" width="73.85546875" style="89"/>
    <col min="2" max="2" width="13.42578125" style="89"/>
    <col min="3" max="10" width="0" style="89" hidden="1"/>
    <col min="11" max="1024" width="9" style="89"/>
  </cols>
  <sheetData>
    <row r="1" spans="1:1024" ht="15.75" x14ac:dyDescent="0.2">
      <c r="A1" s="292" t="s">
        <v>218</v>
      </c>
      <c r="B1" s="292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  <c r="DM1" s="233"/>
      <c r="DN1" s="233"/>
      <c r="DO1" s="233"/>
      <c r="DP1" s="233"/>
      <c r="DQ1" s="233"/>
      <c r="DR1" s="233"/>
      <c r="DS1" s="233"/>
      <c r="DT1" s="233"/>
      <c r="DU1" s="233"/>
      <c r="DV1" s="233"/>
      <c r="DW1" s="233"/>
      <c r="DX1" s="233"/>
      <c r="DY1" s="233"/>
      <c r="DZ1" s="233"/>
      <c r="EA1" s="233"/>
      <c r="EB1" s="233"/>
      <c r="EC1" s="233"/>
      <c r="ED1" s="233"/>
      <c r="EE1" s="233"/>
      <c r="EF1" s="233"/>
      <c r="EG1" s="233"/>
      <c r="EH1" s="233"/>
      <c r="EI1" s="233"/>
      <c r="EJ1" s="233"/>
      <c r="EK1" s="233"/>
      <c r="EL1" s="233"/>
      <c r="EM1" s="233"/>
      <c r="EN1" s="233"/>
      <c r="EO1" s="233"/>
      <c r="EP1" s="233"/>
      <c r="EQ1" s="233"/>
      <c r="ER1" s="233"/>
      <c r="ES1" s="233"/>
      <c r="ET1" s="233"/>
      <c r="EU1" s="233"/>
      <c r="EV1" s="233"/>
      <c r="EW1" s="233"/>
      <c r="EX1" s="233"/>
      <c r="EY1" s="233"/>
      <c r="EZ1" s="233"/>
      <c r="FA1" s="233"/>
      <c r="FB1" s="233"/>
      <c r="FC1" s="233"/>
      <c r="FD1" s="233"/>
      <c r="FE1" s="233"/>
      <c r="FF1" s="233"/>
      <c r="FG1" s="233"/>
      <c r="FH1" s="233"/>
      <c r="FI1" s="233"/>
      <c r="FJ1" s="233"/>
      <c r="FK1" s="233"/>
      <c r="FL1" s="233"/>
      <c r="FM1" s="233"/>
      <c r="FN1" s="233"/>
      <c r="FO1" s="233"/>
      <c r="FP1" s="233"/>
      <c r="FQ1" s="233"/>
      <c r="FR1" s="233"/>
      <c r="FS1" s="233"/>
      <c r="FT1" s="233"/>
      <c r="FU1" s="233"/>
      <c r="FV1" s="233"/>
      <c r="FW1" s="233"/>
      <c r="FX1" s="233"/>
      <c r="FY1" s="233"/>
      <c r="FZ1" s="233"/>
      <c r="GA1" s="233"/>
      <c r="GB1" s="233"/>
      <c r="GC1" s="233"/>
      <c r="GD1" s="233"/>
      <c r="GE1" s="233"/>
      <c r="GF1" s="233"/>
      <c r="GG1" s="233"/>
      <c r="GH1" s="233"/>
      <c r="GI1" s="233"/>
      <c r="GJ1" s="233"/>
      <c r="GK1" s="233"/>
      <c r="GL1" s="233"/>
      <c r="GM1" s="233"/>
      <c r="GN1" s="233"/>
      <c r="GO1" s="233"/>
      <c r="GP1" s="233"/>
      <c r="GQ1" s="233"/>
      <c r="GR1" s="233"/>
      <c r="GS1" s="233"/>
      <c r="GT1" s="233"/>
      <c r="GU1" s="233"/>
      <c r="GV1" s="233"/>
      <c r="GW1" s="233"/>
      <c r="GX1" s="233"/>
      <c r="GY1" s="233"/>
      <c r="GZ1" s="233"/>
      <c r="HA1" s="233"/>
      <c r="HB1" s="233"/>
      <c r="HC1" s="233"/>
      <c r="HD1" s="233"/>
      <c r="HE1" s="233"/>
      <c r="HF1" s="233"/>
      <c r="HG1" s="233"/>
      <c r="HH1" s="233"/>
      <c r="HI1" s="233"/>
      <c r="HJ1" s="233"/>
      <c r="HK1" s="233"/>
      <c r="HL1" s="233"/>
      <c r="HM1" s="233"/>
      <c r="HN1" s="233"/>
      <c r="HO1" s="233"/>
      <c r="HP1" s="233"/>
      <c r="HQ1" s="233"/>
      <c r="HR1" s="233"/>
      <c r="HS1" s="233"/>
      <c r="HT1" s="233"/>
      <c r="HU1" s="233"/>
      <c r="HV1" s="233"/>
      <c r="HW1" s="233"/>
      <c r="HX1" s="233"/>
      <c r="HY1" s="233"/>
      <c r="HZ1" s="233"/>
      <c r="IA1" s="233"/>
      <c r="IB1" s="233"/>
      <c r="IC1" s="233"/>
      <c r="ID1" s="233"/>
      <c r="IE1" s="233"/>
      <c r="IF1" s="233"/>
      <c r="IG1" s="233"/>
      <c r="IH1" s="233"/>
      <c r="II1" s="233"/>
      <c r="IJ1" s="233"/>
      <c r="IK1" s="233"/>
      <c r="IL1" s="233"/>
      <c r="IM1" s="233"/>
      <c r="IN1" s="233"/>
      <c r="IO1" s="233"/>
      <c r="IP1" s="233"/>
      <c r="IQ1" s="233"/>
      <c r="IR1" s="233"/>
      <c r="IS1" s="233"/>
      <c r="IT1" s="233"/>
      <c r="IU1" s="233"/>
      <c r="IV1" s="233"/>
      <c r="IW1" s="233"/>
      <c r="IX1" s="233"/>
      <c r="IY1" s="233"/>
      <c r="IZ1" s="233"/>
      <c r="JA1" s="233"/>
      <c r="JB1" s="233"/>
      <c r="JC1" s="233"/>
      <c r="JD1" s="233"/>
      <c r="JE1" s="233"/>
      <c r="JF1" s="233"/>
      <c r="JG1" s="233"/>
      <c r="JH1" s="233"/>
      <c r="JI1" s="233"/>
      <c r="JJ1" s="233"/>
      <c r="JK1" s="233"/>
      <c r="JL1" s="233"/>
      <c r="JM1" s="233"/>
      <c r="JN1" s="233"/>
      <c r="JO1" s="233"/>
      <c r="JP1" s="233"/>
      <c r="JQ1" s="233"/>
      <c r="JR1" s="233"/>
      <c r="JS1" s="233"/>
      <c r="JT1" s="233"/>
      <c r="JU1" s="233"/>
      <c r="JV1" s="233"/>
      <c r="JW1" s="233"/>
      <c r="JX1" s="233"/>
      <c r="JY1" s="233"/>
      <c r="JZ1" s="233"/>
      <c r="KA1" s="233"/>
      <c r="KB1" s="233"/>
      <c r="KC1" s="233"/>
      <c r="KD1" s="233"/>
      <c r="KE1" s="233"/>
      <c r="KF1" s="233"/>
      <c r="KG1" s="233"/>
      <c r="KH1" s="233"/>
      <c r="KI1" s="233"/>
      <c r="KJ1" s="233"/>
      <c r="KK1" s="233"/>
      <c r="KL1" s="233"/>
      <c r="KM1" s="233"/>
      <c r="KN1" s="233"/>
      <c r="KO1" s="233"/>
      <c r="KP1" s="233"/>
      <c r="KQ1" s="233"/>
      <c r="KR1" s="233"/>
      <c r="KS1" s="233"/>
      <c r="KT1" s="233"/>
      <c r="KU1" s="233"/>
      <c r="KV1" s="233"/>
      <c r="KW1" s="233"/>
      <c r="KX1" s="233"/>
      <c r="KY1" s="233"/>
      <c r="KZ1" s="233"/>
      <c r="LA1" s="233"/>
      <c r="LB1" s="233"/>
      <c r="LC1" s="233"/>
      <c r="LD1" s="233"/>
      <c r="LE1" s="233"/>
      <c r="LF1" s="233"/>
      <c r="LG1" s="233"/>
      <c r="LH1" s="233"/>
      <c r="LI1" s="233"/>
      <c r="LJ1" s="233"/>
      <c r="LK1" s="233"/>
      <c r="LL1" s="233"/>
      <c r="LM1" s="233"/>
      <c r="LN1" s="233"/>
      <c r="LO1" s="233"/>
      <c r="LP1" s="233"/>
      <c r="LQ1" s="233"/>
      <c r="LR1" s="233"/>
      <c r="LS1" s="233"/>
      <c r="LT1" s="233"/>
      <c r="LU1" s="233"/>
      <c r="LV1" s="233"/>
      <c r="LW1" s="233"/>
      <c r="LX1" s="233"/>
      <c r="LY1" s="233"/>
      <c r="LZ1" s="233"/>
      <c r="MA1" s="233"/>
      <c r="MB1" s="233"/>
      <c r="MC1" s="233"/>
      <c r="MD1" s="233"/>
      <c r="ME1" s="233"/>
      <c r="MF1" s="233"/>
      <c r="MG1" s="233"/>
      <c r="MH1" s="233"/>
      <c r="MI1" s="233"/>
      <c r="MJ1" s="233"/>
      <c r="MK1" s="233"/>
      <c r="ML1" s="233"/>
      <c r="MM1" s="233"/>
      <c r="MN1" s="233"/>
      <c r="MO1" s="233"/>
      <c r="MP1" s="233"/>
      <c r="MQ1" s="233"/>
      <c r="MR1" s="233"/>
      <c r="MS1" s="233"/>
      <c r="MT1" s="233"/>
      <c r="MU1" s="233"/>
      <c r="MV1" s="233"/>
      <c r="MW1" s="233"/>
      <c r="MX1" s="233"/>
      <c r="MY1" s="233"/>
      <c r="MZ1" s="233"/>
      <c r="NA1" s="233"/>
      <c r="NB1" s="233"/>
      <c r="NC1" s="233"/>
      <c r="ND1" s="233"/>
      <c r="NE1" s="233"/>
      <c r="NF1" s="233"/>
      <c r="NG1" s="233"/>
      <c r="NH1" s="233"/>
      <c r="NI1" s="233"/>
      <c r="NJ1" s="233"/>
      <c r="NK1" s="233"/>
      <c r="NL1" s="233"/>
      <c r="NM1" s="233"/>
      <c r="NN1" s="233"/>
      <c r="NO1" s="233"/>
      <c r="NP1" s="233"/>
      <c r="NQ1" s="233"/>
      <c r="NR1" s="233"/>
      <c r="NS1" s="233"/>
      <c r="NT1" s="233"/>
      <c r="NU1" s="233"/>
      <c r="NV1" s="233"/>
      <c r="NW1" s="233"/>
      <c r="NX1" s="233"/>
      <c r="NY1" s="233"/>
      <c r="NZ1" s="233"/>
      <c r="OA1" s="233"/>
      <c r="OB1" s="233"/>
      <c r="OC1" s="233"/>
      <c r="OD1" s="233"/>
      <c r="OE1" s="233"/>
      <c r="OF1" s="233"/>
      <c r="OG1" s="233"/>
      <c r="OH1" s="233"/>
      <c r="OI1" s="233"/>
      <c r="OJ1" s="233"/>
      <c r="OK1" s="233"/>
      <c r="OL1" s="233"/>
      <c r="OM1" s="233"/>
      <c r="ON1" s="233"/>
      <c r="OO1" s="233"/>
      <c r="OP1" s="233"/>
      <c r="OQ1" s="233"/>
      <c r="OR1" s="233"/>
      <c r="OS1" s="233"/>
      <c r="OT1" s="233"/>
      <c r="OU1" s="233"/>
      <c r="OV1" s="233"/>
      <c r="OW1" s="233"/>
      <c r="OX1" s="233"/>
      <c r="OY1" s="233"/>
      <c r="OZ1" s="233"/>
      <c r="PA1" s="233"/>
      <c r="PB1" s="233"/>
      <c r="PC1" s="233"/>
      <c r="PD1" s="233"/>
      <c r="PE1" s="233"/>
      <c r="PF1" s="233"/>
      <c r="PG1" s="233"/>
      <c r="PH1" s="233"/>
      <c r="PI1" s="233"/>
      <c r="PJ1" s="233"/>
      <c r="PK1" s="233"/>
      <c r="PL1" s="233"/>
      <c r="PM1" s="233"/>
      <c r="PN1" s="233"/>
      <c r="PO1" s="233"/>
      <c r="PP1" s="233"/>
      <c r="PQ1" s="233"/>
      <c r="PR1" s="233"/>
      <c r="PS1" s="233"/>
      <c r="PT1" s="233"/>
      <c r="PU1" s="233"/>
      <c r="PV1" s="233"/>
      <c r="PW1" s="233"/>
      <c r="PX1" s="233"/>
      <c r="PY1" s="233"/>
      <c r="PZ1" s="233"/>
      <c r="QA1" s="233"/>
      <c r="QB1" s="233"/>
      <c r="QC1" s="233"/>
      <c r="QD1" s="233"/>
      <c r="QE1" s="233"/>
      <c r="QF1" s="233"/>
      <c r="QG1" s="233"/>
      <c r="QH1" s="233"/>
      <c r="QI1" s="233"/>
      <c r="QJ1" s="233"/>
      <c r="QK1" s="233"/>
      <c r="QL1" s="233"/>
      <c r="QM1" s="233"/>
      <c r="QN1" s="233"/>
      <c r="QO1" s="233"/>
      <c r="QP1" s="233"/>
      <c r="QQ1" s="233"/>
      <c r="QR1" s="233"/>
      <c r="QS1" s="233"/>
      <c r="QT1" s="233"/>
      <c r="QU1" s="233"/>
      <c r="QV1" s="233"/>
      <c r="QW1" s="233"/>
      <c r="QX1" s="233"/>
      <c r="QY1" s="233"/>
      <c r="QZ1" s="233"/>
      <c r="RA1" s="233"/>
      <c r="RB1" s="233"/>
      <c r="RC1" s="233"/>
      <c r="RD1" s="233"/>
      <c r="RE1" s="233"/>
      <c r="RF1" s="233"/>
      <c r="RG1" s="233"/>
      <c r="RH1" s="233"/>
      <c r="RI1" s="233"/>
      <c r="RJ1" s="233"/>
      <c r="RK1" s="233"/>
      <c r="RL1" s="233"/>
      <c r="RM1" s="233"/>
      <c r="RN1" s="233"/>
      <c r="RO1" s="233"/>
      <c r="RP1" s="233"/>
      <c r="RQ1" s="233"/>
      <c r="RR1" s="233"/>
      <c r="RS1" s="233"/>
      <c r="RT1" s="233"/>
      <c r="RU1" s="233"/>
      <c r="RV1" s="233"/>
      <c r="RW1" s="233"/>
      <c r="RX1" s="233"/>
      <c r="RY1" s="233"/>
      <c r="RZ1" s="233"/>
      <c r="SA1" s="233"/>
      <c r="SB1" s="233"/>
      <c r="SC1" s="233"/>
      <c r="SD1" s="233"/>
      <c r="SE1" s="233"/>
      <c r="SF1" s="233"/>
      <c r="SG1" s="233"/>
      <c r="SH1" s="233"/>
      <c r="SI1" s="233"/>
      <c r="SJ1" s="233"/>
      <c r="SK1" s="233"/>
      <c r="SL1" s="233"/>
      <c r="SM1" s="233"/>
      <c r="SN1" s="233"/>
      <c r="SO1" s="233"/>
      <c r="SP1" s="233"/>
      <c r="SQ1" s="233"/>
      <c r="SR1" s="233"/>
      <c r="SS1" s="233"/>
      <c r="ST1" s="233"/>
      <c r="SU1" s="233"/>
      <c r="SV1" s="233"/>
      <c r="SW1" s="233"/>
      <c r="SX1" s="233"/>
      <c r="SY1" s="233"/>
      <c r="SZ1" s="233"/>
      <c r="TA1" s="233"/>
      <c r="TB1" s="233"/>
      <c r="TC1" s="233"/>
      <c r="TD1" s="233"/>
      <c r="TE1" s="233"/>
      <c r="TF1" s="233"/>
      <c r="TG1" s="233"/>
      <c r="TH1" s="233"/>
      <c r="TI1" s="233"/>
      <c r="TJ1" s="233"/>
      <c r="TK1" s="233"/>
      <c r="TL1" s="233"/>
      <c r="TM1" s="233"/>
      <c r="TN1" s="233"/>
      <c r="TO1" s="233"/>
      <c r="TP1" s="233"/>
      <c r="TQ1" s="233"/>
      <c r="TR1" s="233"/>
      <c r="TS1" s="233"/>
      <c r="TT1" s="233"/>
      <c r="TU1" s="233"/>
      <c r="TV1" s="233"/>
      <c r="TW1" s="233"/>
      <c r="TX1" s="233"/>
      <c r="TY1" s="233"/>
      <c r="TZ1" s="233"/>
      <c r="UA1" s="233"/>
      <c r="UB1" s="233"/>
      <c r="UC1" s="233"/>
      <c r="UD1" s="233"/>
      <c r="UE1" s="233"/>
      <c r="UF1" s="233"/>
      <c r="UG1" s="233"/>
      <c r="UH1" s="233"/>
      <c r="UI1" s="233"/>
      <c r="UJ1" s="233"/>
      <c r="UK1" s="233"/>
      <c r="UL1" s="233"/>
      <c r="UM1" s="233"/>
      <c r="UN1" s="233"/>
      <c r="UO1" s="233"/>
      <c r="UP1" s="233"/>
      <c r="UQ1" s="233"/>
      <c r="UR1" s="233"/>
      <c r="US1" s="233"/>
      <c r="UT1" s="233"/>
      <c r="UU1" s="233"/>
      <c r="UV1" s="233"/>
      <c r="UW1" s="233"/>
      <c r="UX1" s="233"/>
      <c r="UY1" s="233"/>
      <c r="UZ1" s="233"/>
      <c r="VA1" s="233"/>
      <c r="VB1" s="233"/>
      <c r="VC1" s="233"/>
      <c r="VD1" s="233"/>
      <c r="VE1" s="233"/>
      <c r="VF1" s="233"/>
      <c r="VG1" s="233"/>
      <c r="VH1" s="233"/>
      <c r="VI1" s="233"/>
      <c r="VJ1" s="233"/>
      <c r="VK1" s="233"/>
      <c r="VL1" s="233"/>
      <c r="VM1" s="233"/>
      <c r="VN1" s="233"/>
      <c r="VO1" s="233"/>
      <c r="VP1" s="233"/>
      <c r="VQ1" s="233"/>
      <c r="VR1" s="233"/>
      <c r="VS1" s="233"/>
      <c r="VT1" s="233"/>
      <c r="VU1" s="233"/>
      <c r="VV1" s="233"/>
      <c r="VW1" s="233"/>
      <c r="VX1" s="233"/>
      <c r="VY1" s="233"/>
      <c r="VZ1" s="233"/>
      <c r="WA1" s="233"/>
      <c r="WB1" s="233"/>
      <c r="WC1" s="233"/>
      <c r="WD1" s="233"/>
      <c r="WE1" s="233"/>
      <c r="WF1" s="233"/>
      <c r="WG1" s="233"/>
      <c r="WH1" s="233"/>
      <c r="WI1" s="233"/>
      <c r="WJ1" s="233"/>
      <c r="WK1" s="233"/>
      <c r="WL1" s="233"/>
      <c r="WM1" s="233"/>
      <c r="WN1" s="233"/>
      <c r="WO1" s="233"/>
      <c r="WP1" s="233"/>
      <c r="WQ1" s="233"/>
      <c r="WR1" s="233"/>
      <c r="WS1" s="233"/>
      <c r="WT1" s="233"/>
      <c r="WU1" s="233"/>
      <c r="WV1" s="233"/>
      <c r="WW1" s="233"/>
      <c r="WX1" s="233"/>
      <c r="WY1" s="233"/>
      <c r="WZ1" s="233"/>
      <c r="XA1" s="233"/>
      <c r="XB1" s="233"/>
      <c r="XC1" s="233"/>
      <c r="XD1" s="233"/>
      <c r="XE1" s="233"/>
      <c r="XF1" s="233"/>
      <c r="XG1" s="233"/>
      <c r="XH1" s="233"/>
      <c r="XI1" s="233"/>
      <c r="XJ1" s="233"/>
      <c r="XK1" s="233"/>
      <c r="XL1" s="233"/>
      <c r="XM1" s="233"/>
      <c r="XN1" s="233"/>
      <c r="XO1" s="233"/>
      <c r="XP1" s="233"/>
      <c r="XQ1" s="233"/>
      <c r="XR1" s="233"/>
      <c r="XS1" s="233"/>
      <c r="XT1" s="233"/>
      <c r="XU1" s="233"/>
      <c r="XV1" s="233"/>
      <c r="XW1" s="233"/>
      <c r="XX1" s="233"/>
      <c r="XY1" s="233"/>
      <c r="XZ1" s="233"/>
      <c r="YA1" s="233"/>
      <c r="YB1" s="233"/>
      <c r="YC1" s="233"/>
      <c r="YD1" s="233"/>
      <c r="YE1" s="233"/>
      <c r="YF1" s="233"/>
      <c r="YG1" s="233"/>
      <c r="YH1" s="233"/>
      <c r="YI1" s="233"/>
      <c r="YJ1" s="233"/>
      <c r="YK1" s="233"/>
      <c r="YL1" s="233"/>
      <c r="YM1" s="233"/>
      <c r="YN1" s="233"/>
      <c r="YO1" s="233"/>
      <c r="YP1" s="233"/>
      <c r="YQ1" s="233"/>
      <c r="YR1" s="233"/>
      <c r="YS1" s="233"/>
      <c r="YT1" s="233"/>
      <c r="YU1" s="233"/>
      <c r="YV1" s="233"/>
      <c r="YW1" s="233"/>
      <c r="YX1" s="233"/>
      <c r="YY1" s="233"/>
      <c r="YZ1" s="233"/>
      <c r="ZA1" s="233"/>
      <c r="ZB1" s="233"/>
      <c r="ZC1" s="233"/>
      <c r="ZD1" s="233"/>
      <c r="ZE1" s="233"/>
      <c r="ZF1" s="233"/>
      <c r="ZG1" s="233"/>
      <c r="ZH1" s="233"/>
      <c r="ZI1" s="233"/>
      <c r="ZJ1" s="233"/>
      <c r="ZK1" s="233"/>
      <c r="ZL1" s="233"/>
      <c r="ZM1" s="233"/>
      <c r="ZN1" s="233"/>
      <c r="ZO1" s="233"/>
      <c r="ZP1" s="233"/>
      <c r="ZQ1" s="233"/>
      <c r="ZR1" s="233"/>
      <c r="ZS1" s="233"/>
      <c r="ZT1" s="233"/>
      <c r="ZU1" s="233"/>
      <c r="ZV1" s="233"/>
      <c r="ZW1" s="233"/>
      <c r="ZX1" s="233"/>
      <c r="ZY1" s="233"/>
      <c r="ZZ1" s="233"/>
      <c r="AAA1" s="233"/>
      <c r="AAB1" s="233"/>
      <c r="AAC1" s="233"/>
      <c r="AAD1" s="233"/>
      <c r="AAE1" s="233"/>
      <c r="AAF1" s="233"/>
      <c r="AAG1" s="233"/>
      <c r="AAH1" s="233"/>
      <c r="AAI1" s="233"/>
      <c r="AAJ1" s="233"/>
      <c r="AAK1" s="233"/>
      <c r="AAL1" s="233"/>
      <c r="AAM1" s="233"/>
      <c r="AAN1" s="233"/>
      <c r="AAO1" s="233"/>
      <c r="AAP1" s="233"/>
      <c r="AAQ1" s="233"/>
      <c r="AAR1" s="233"/>
      <c r="AAS1" s="233"/>
      <c r="AAT1" s="233"/>
      <c r="AAU1" s="233"/>
      <c r="AAV1" s="233"/>
      <c r="AAW1" s="233"/>
      <c r="AAX1" s="233"/>
      <c r="AAY1" s="233"/>
      <c r="AAZ1" s="233"/>
      <c r="ABA1" s="233"/>
      <c r="ABB1" s="233"/>
      <c r="ABC1" s="233"/>
      <c r="ABD1" s="233"/>
      <c r="ABE1" s="233"/>
      <c r="ABF1" s="233"/>
      <c r="ABG1" s="233"/>
      <c r="ABH1" s="233"/>
      <c r="ABI1" s="233"/>
      <c r="ABJ1" s="233"/>
      <c r="ABK1" s="233"/>
      <c r="ABL1" s="233"/>
      <c r="ABM1" s="233"/>
      <c r="ABN1" s="233"/>
      <c r="ABO1" s="233"/>
      <c r="ABP1" s="233"/>
      <c r="ABQ1" s="233"/>
      <c r="ABR1" s="233"/>
      <c r="ABS1" s="233"/>
      <c r="ABT1" s="233"/>
      <c r="ABU1" s="233"/>
      <c r="ABV1" s="233"/>
      <c r="ABW1" s="233"/>
      <c r="ABX1" s="233"/>
      <c r="ABY1" s="233"/>
      <c r="ABZ1" s="233"/>
      <c r="ACA1" s="233"/>
      <c r="ACB1" s="233"/>
      <c r="ACC1" s="233"/>
      <c r="ACD1" s="233"/>
      <c r="ACE1" s="233"/>
      <c r="ACF1" s="233"/>
      <c r="ACG1" s="233"/>
      <c r="ACH1" s="233"/>
      <c r="ACI1" s="233"/>
      <c r="ACJ1" s="233"/>
      <c r="ACK1" s="233"/>
      <c r="ACL1" s="233"/>
      <c r="ACM1" s="233"/>
      <c r="ACN1" s="233"/>
      <c r="ACO1" s="233"/>
      <c r="ACP1" s="233"/>
      <c r="ACQ1" s="233"/>
      <c r="ACR1" s="233"/>
      <c r="ACS1" s="233"/>
      <c r="ACT1" s="233"/>
      <c r="ACU1" s="233"/>
      <c r="ACV1" s="233"/>
      <c r="ACW1" s="233"/>
      <c r="ACX1" s="233"/>
      <c r="ACY1" s="233"/>
      <c r="ACZ1" s="233"/>
      <c r="ADA1" s="233"/>
      <c r="ADB1" s="233"/>
      <c r="ADC1" s="233"/>
      <c r="ADD1" s="233"/>
      <c r="ADE1" s="233"/>
      <c r="ADF1" s="233"/>
      <c r="ADG1" s="233"/>
      <c r="ADH1" s="233"/>
      <c r="ADI1" s="233"/>
      <c r="ADJ1" s="233"/>
      <c r="ADK1" s="233"/>
      <c r="ADL1" s="233"/>
      <c r="ADM1" s="233"/>
      <c r="ADN1" s="233"/>
      <c r="ADO1" s="233"/>
      <c r="ADP1" s="233"/>
      <c r="ADQ1" s="233"/>
      <c r="ADR1" s="233"/>
      <c r="ADS1" s="233"/>
      <c r="ADT1" s="233"/>
      <c r="ADU1" s="233"/>
      <c r="ADV1" s="233"/>
      <c r="ADW1" s="233"/>
      <c r="ADX1" s="233"/>
      <c r="ADY1" s="233"/>
      <c r="ADZ1" s="233"/>
      <c r="AEA1" s="233"/>
      <c r="AEB1" s="233"/>
      <c r="AEC1" s="233"/>
      <c r="AED1" s="233"/>
      <c r="AEE1" s="233"/>
      <c r="AEF1" s="233"/>
      <c r="AEG1" s="233"/>
      <c r="AEH1" s="233"/>
      <c r="AEI1" s="233"/>
      <c r="AEJ1" s="233"/>
      <c r="AEK1" s="233"/>
      <c r="AEL1" s="233"/>
      <c r="AEM1" s="233"/>
      <c r="AEN1" s="233"/>
      <c r="AEO1" s="233"/>
      <c r="AEP1" s="233"/>
      <c r="AEQ1" s="233"/>
      <c r="AER1" s="233"/>
      <c r="AES1" s="233"/>
      <c r="AET1" s="233"/>
      <c r="AEU1" s="233"/>
      <c r="AEV1" s="233"/>
      <c r="AEW1" s="233"/>
      <c r="AEX1" s="233"/>
      <c r="AEY1" s="233"/>
      <c r="AEZ1" s="233"/>
      <c r="AFA1" s="233"/>
      <c r="AFB1" s="233"/>
      <c r="AFC1" s="233"/>
      <c r="AFD1" s="233"/>
      <c r="AFE1" s="233"/>
      <c r="AFF1" s="233"/>
      <c r="AFG1" s="233"/>
      <c r="AFH1" s="233"/>
      <c r="AFI1" s="233"/>
      <c r="AFJ1" s="233"/>
      <c r="AFK1" s="233"/>
      <c r="AFL1" s="233"/>
      <c r="AFM1" s="233"/>
      <c r="AFN1" s="233"/>
      <c r="AFO1" s="233"/>
      <c r="AFP1" s="233"/>
      <c r="AFQ1" s="233"/>
      <c r="AFR1" s="233"/>
      <c r="AFS1" s="233"/>
      <c r="AFT1" s="233"/>
      <c r="AFU1" s="233"/>
      <c r="AFV1" s="233"/>
      <c r="AFW1" s="233"/>
      <c r="AFX1" s="233"/>
      <c r="AFY1" s="233"/>
      <c r="AFZ1" s="233"/>
      <c r="AGA1" s="233"/>
      <c r="AGB1" s="233"/>
      <c r="AGC1" s="233"/>
      <c r="AGD1" s="233"/>
      <c r="AGE1" s="233"/>
      <c r="AGF1" s="233"/>
      <c r="AGG1" s="233"/>
      <c r="AGH1" s="233"/>
      <c r="AGI1" s="233"/>
      <c r="AGJ1" s="233"/>
      <c r="AGK1" s="233"/>
      <c r="AGL1" s="233"/>
      <c r="AGM1" s="233"/>
      <c r="AGN1" s="233"/>
      <c r="AGO1" s="233"/>
      <c r="AGP1" s="233"/>
      <c r="AGQ1" s="233"/>
      <c r="AGR1" s="233"/>
      <c r="AGS1" s="233"/>
      <c r="AGT1" s="233"/>
      <c r="AGU1" s="233"/>
      <c r="AGV1" s="233"/>
      <c r="AGW1" s="233"/>
      <c r="AGX1" s="233"/>
      <c r="AGY1" s="233"/>
      <c r="AGZ1" s="233"/>
      <c r="AHA1" s="233"/>
      <c r="AHB1" s="233"/>
      <c r="AHC1" s="233"/>
      <c r="AHD1" s="233"/>
      <c r="AHE1" s="233"/>
      <c r="AHF1" s="233"/>
      <c r="AHG1" s="233"/>
      <c r="AHH1" s="233"/>
      <c r="AHI1" s="233"/>
      <c r="AHJ1" s="233"/>
      <c r="AHK1" s="233"/>
      <c r="AHL1" s="233"/>
      <c r="AHM1" s="233"/>
      <c r="AHN1" s="233"/>
      <c r="AHO1" s="233"/>
      <c r="AHP1" s="233"/>
      <c r="AHQ1" s="233"/>
      <c r="AHR1" s="233"/>
      <c r="AHS1" s="233"/>
      <c r="AHT1" s="233"/>
      <c r="AHU1" s="233"/>
      <c r="AHV1" s="233"/>
      <c r="AHW1" s="233"/>
      <c r="AHX1" s="233"/>
      <c r="AHY1" s="233"/>
      <c r="AHZ1" s="233"/>
      <c r="AIA1" s="233"/>
      <c r="AIB1" s="233"/>
      <c r="AIC1" s="233"/>
      <c r="AID1" s="233"/>
      <c r="AIE1" s="233"/>
      <c r="AIF1" s="233"/>
      <c r="AIG1" s="233"/>
      <c r="AIH1" s="233"/>
      <c r="AII1" s="233"/>
      <c r="AIJ1" s="233"/>
      <c r="AIK1" s="233"/>
      <c r="AIL1" s="233"/>
      <c r="AIM1" s="233"/>
      <c r="AIN1" s="233"/>
      <c r="AIO1" s="233"/>
      <c r="AIP1" s="233"/>
      <c r="AIQ1" s="233"/>
      <c r="AIR1" s="233"/>
      <c r="AIS1" s="233"/>
      <c r="AIT1" s="233"/>
      <c r="AIU1" s="233"/>
      <c r="AIV1" s="233"/>
      <c r="AIW1" s="233"/>
      <c r="AIX1" s="233"/>
      <c r="AIY1" s="233"/>
      <c r="AIZ1" s="233"/>
      <c r="AJA1" s="233"/>
      <c r="AJB1" s="233"/>
      <c r="AJC1" s="233"/>
      <c r="AJD1" s="233"/>
      <c r="AJE1" s="233"/>
      <c r="AJF1" s="233"/>
      <c r="AJG1" s="233"/>
      <c r="AJH1" s="233"/>
      <c r="AJI1" s="233"/>
      <c r="AJJ1" s="233"/>
      <c r="AJK1" s="233"/>
      <c r="AJL1" s="233"/>
      <c r="AJM1" s="233"/>
      <c r="AJN1" s="233"/>
      <c r="AJO1" s="233"/>
      <c r="AJP1" s="233"/>
      <c r="AJQ1" s="233"/>
      <c r="AJR1" s="233"/>
      <c r="AJS1" s="233"/>
      <c r="AJT1" s="233"/>
      <c r="AJU1" s="233"/>
      <c r="AJV1" s="233"/>
      <c r="AJW1" s="233"/>
      <c r="AJX1" s="233"/>
      <c r="AJY1" s="233"/>
      <c r="AJZ1" s="233"/>
      <c r="AKA1" s="233"/>
      <c r="AKB1" s="233"/>
      <c r="AKC1" s="233"/>
      <c r="AKD1" s="233"/>
      <c r="AKE1" s="233"/>
      <c r="AKF1" s="233"/>
      <c r="AKG1" s="233"/>
      <c r="AKH1" s="233"/>
      <c r="AKI1" s="233"/>
      <c r="AKJ1" s="233"/>
      <c r="AKK1" s="233"/>
      <c r="AKL1" s="233"/>
      <c r="AKM1" s="233"/>
      <c r="AKN1" s="233"/>
      <c r="AKO1" s="233"/>
      <c r="AKP1" s="233"/>
      <c r="AKQ1" s="233"/>
      <c r="AKR1" s="233"/>
      <c r="AKS1" s="233"/>
      <c r="AKT1" s="233"/>
      <c r="AKU1" s="233"/>
      <c r="AKV1" s="233"/>
      <c r="AKW1" s="233"/>
      <c r="AKX1" s="233"/>
      <c r="AKY1" s="233"/>
      <c r="AKZ1" s="233"/>
      <c r="ALA1" s="233"/>
      <c r="ALB1" s="233"/>
      <c r="ALC1" s="233"/>
      <c r="ALD1" s="233"/>
      <c r="ALE1" s="233"/>
      <c r="ALF1" s="233"/>
      <c r="ALG1" s="233"/>
      <c r="ALH1" s="233"/>
      <c r="ALI1" s="233"/>
      <c r="ALJ1" s="233"/>
      <c r="ALK1" s="233"/>
      <c r="ALL1" s="233"/>
      <c r="ALM1" s="233"/>
      <c r="ALN1" s="233"/>
      <c r="ALO1" s="233"/>
      <c r="ALP1" s="233"/>
      <c r="ALQ1" s="233"/>
      <c r="ALR1" s="233"/>
      <c r="ALS1" s="233"/>
      <c r="ALT1" s="233"/>
      <c r="ALU1" s="233"/>
      <c r="ALV1" s="233"/>
      <c r="ALW1" s="233"/>
      <c r="ALX1" s="233"/>
      <c r="ALY1" s="233"/>
      <c r="ALZ1" s="233"/>
      <c r="AMA1" s="233"/>
      <c r="AMB1" s="233"/>
      <c r="AMC1" s="233"/>
      <c r="AMD1" s="233"/>
      <c r="AME1" s="233"/>
      <c r="AMF1" s="233"/>
      <c r="AMG1" s="233"/>
      <c r="AMH1" s="233"/>
      <c r="AMI1" s="233"/>
      <c r="AMJ1" s="233"/>
    </row>
    <row r="2" spans="1:1024" x14ac:dyDescent="0.2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</row>
    <row r="3" spans="1:1024" ht="18" x14ac:dyDescent="0.25">
      <c r="A3" s="293" t="s">
        <v>133</v>
      </c>
      <c r="B3" s="294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</row>
    <row r="4" spans="1:1024" ht="15" x14ac:dyDescent="0.25">
      <c r="A4" s="259" t="s">
        <v>224</v>
      </c>
      <c r="B4" s="155"/>
      <c r="C4"/>
      <c r="D4"/>
      <c r="E4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</row>
    <row r="5" spans="1:1024" ht="15" x14ac:dyDescent="0.25">
      <c r="A5" s="156" t="s">
        <v>134</v>
      </c>
      <c r="B5" s="157">
        <v>0</v>
      </c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</row>
    <row r="6" spans="1:1024" ht="15" x14ac:dyDescent="0.25">
      <c r="A6" s="158" t="s">
        <v>135</v>
      </c>
      <c r="B6" s="157">
        <f>SUM(B7:B14)</f>
        <v>1</v>
      </c>
      <c r="C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</row>
    <row r="7" spans="1:1024" ht="14.25" x14ac:dyDescent="0.2">
      <c r="A7" s="159" t="s">
        <v>136</v>
      </c>
      <c r="B7" s="160">
        <v>1</v>
      </c>
      <c r="C7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</row>
    <row r="8" spans="1:1024" ht="14.25" x14ac:dyDescent="0.2">
      <c r="A8" s="159" t="s">
        <v>137</v>
      </c>
      <c r="B8" s="160">
        <v>0</v>
      </c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</row>
    <row r="9" spans="1:1024" ht="14.25" x14ac:dyDescent="0.2">
      <c r="A9" s="159" t="s">
        <v>138</v>
      </c>
      <c r="B9" s="160">
        <v>0</v>
      </c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  <c r="ALY9"/>
      <c r="ALZ9"/>
      <c r="AMA9"/>
      <c r="AMB9"/>
      <c r="AMC9"/>
      <c r="AMD9"/>
      <c r="AME9"/>
      <c r="AMF9"/>
      <c r="AMG9"/>
      <c r="AMH9"/>
      <c r="AMI9"/>
    </row>
    <row r="10" spans="1:1024" ht="14.25" x14ac:dyDescent="0.2">
      <c r="A10" s="159" t="s">
        <v>139</v>
      </c>
      <c r="B10" s="160">
        <v>0</v>
      </c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</row>
    <row r="11" spans="1:1024" ht="14.25" x14ac:dyDescent="0.2">
      <c r="A11" s="159" t="s">
        <v>140</v>
      </c>
      <c r="B11" s="160">
        <v>0</v>
      </c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</row>
    <row r="12" spans="1:1024" ht="14.25" x14ac:dyDescent="0.2">
      <c r="A12" s="159" t="s">
        <v>141</v>
      </c>
      <c r="B12" s="160">
        <v>0</v>
      </c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</row>
    <row r="13" spans="1:1024" ht="14.25" x14ac:dyDescent="0.2">
      <c r="A13" s="159" t="s">
        <v>142</v>
      </c>
      <c r="B13" s="160">
        <v>0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</row>
    <row r="14" spans="1:1024" ht="14.25" x14ac:dyDescent="0.2">
      <c r="A14" s="161" t="s">
        <v>143</v>
      </c>
      <c r="B14" s="162">
        <v>0</v>
      </c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  <c r="ALY14"/>
      <c r="ALZ14"/>
      <c r="AMA14"/>
      <c r="AMB14"/>
      <c r="AMC14"/>
      <c r="AMD14"/>
      <c r="AME14"/>
      <c r="AMF14"/>
      <c r="AMG14"/>
      <c r="AMH14"/>
      <c r="AMI14"/>
    </row>
    <row r="15" spans="1:1024" ht="15" x14ac:dyDescent="0.25">
      <c r="A15" s="154" t="s">
        <v>144</v>
      </c>
      <c r="B15" s="163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  <c r="ALY15"/>
      <c r="ALZ15"/>
      <c r="AMA15"/>
      <c r="AMB15"/>
      <c r="AMC15"/>
      <c r="AMD15"/>
      <c r="AME15"/>
      <c r="AMF15"/>
      <c r="AMG15"/>
      <c r="AMH15"/>
      <c r="AMI15"/>
    </row>
    <row r="16" spans="1:1024" ht="14.25" x14ac:dyDescent="0.2">
      <c r="A16" s="164" t="s">
        <v>145</v>
      </c>
      <c r="B16" s="165">
        <v>1</v>
      </c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</row>
    <row r="17" spans="1:1023" ht="14.25" x14ac:dyDescent="0.2">
      <c r="A17" s="159" t="s">
        <v>146</v>
      </c>
      <c r="B17" s="160">
        <v>0</v>
      </c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</row>
    <row r="18" spans="1:1023" ht="14.25" x14ac:dyDescent="0.2">
      <c r="A18" s="159" t="s">
        <v>147</v>
      </c>
      <c r="B18" s="160">
        <v>1</v>
      </c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</row>
    <row r="19" spans="1:1023" ht="14.25" x14ac:dyDescent="0.2">
      <c r="A19" s="166"/>
      <c r="B19" s="167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</row>
    <row r="20" spans="1:1023" ht="15" x14ac:dyDescent="0.25">
      <c r="A20" s="168" t="s">
        <v>148</v>
      </c>
      <c r="B20" s="169">
        <f>MEDIAN(B5,B6)/MEDIAN(B16,B17)</f>
        <v>1</v>
      </c>
      <c r="C20"/>
      <c r="D20"/>
      <c r="E20"/>
      <c r="F20" s="89">
        <f>12/B20</f>
        <v>12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  <c r="ALY20"/>
      <c r="ALZ20"/>
      <c r="AMA20"/>
      <c r="AMB20"/>
      <c r="AMC20"/>
      <c r="AMD20"/>
      <c r="AME20"/>
      <c r="AMF20"/>
      <c r="AMG20"/>
      <c r="AMH20"/>
      <c r="AMI20"/>
    </row>
    <row r="21" spans="1:1023" ht="15" x14ac:dyDescent="0.25">
      <c r="A21" s="156" t="s">
        <v>149</v>
      </c>
      <c r="B21" s="169">
        <f>B8/MEDIAN(B16,B17)</f>
        <v>0</v>
      </c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  <c r="ALY21"/>
      <c r="ALZ21"/>
      <c r="AMA21"/>
      <c r="AMB21"/>
      <c r="AMC21"/>
      <c r="AMD21"/>
      <c r="AME21"/>
      <c r="AMF21"/>
      <c r="AMG21"/>
      <c r="AMH21"/>
      <c r="AMI21"/>
    </row>
    <row r="22" spans="1:1023" ht="15" x14ac:dyDescent="0.25">
      <c r="A22" s="170" t="s">
        <v>150</v>
      </c>
      <c r="B22" s="171">
        <v>360</v>
      </c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  <c r="ALY22"/>
      <c r="ALZ22"/>
      <c r="AMA22"/>
      <c r="AMB22"/>
      <c r="AMC22"/>
      <c r="AMD22"/>
      <c r="AME22"/>
      <c r="AMF22"/>
      <c r="AMG22"/>
      <c r="AMH22"/>
      <c r="AMI22"/>
    </row>
    <row r="23" spans="1:1023" ht="15" x14ac:dyDescent="0.25">
      <c r="A23" s="156" t="s">
        <v>151</v>
      </c>
      <c r="B23" s="171">
        <v>10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  <c r="ALY23"/>
      <c r="ALZ23"/>
      <c r="AMA23"/>
      <c r="AMB23"/>
      <c r="AMC23"/>
      <c r="AMD23"/>
      <c r="AME23"/>
      <c r="AMF23"/>
      <c r="AMG23"/>
      <c r="AMH23"/>
      <c r="AMI23"/>
    </row>
    <row r="24" spans="1:1023" ht="15" x14ac:dyDescent="0.25">
      <c r="A24" s="156" t="s">
        <v>152</v>
      </c>
      <c r="B24" s="171">
        <v>30</v>
      </c>
      <c r="C24"/>
      <c r="D24"/>
      <c r="E24"/>
      <c r="F24" s="89">
        <f>TRUNC(F29)</f>
        <v>0</v>
      </c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  <c r="ALY24"/>
      <c r="ALZ24"/>
      <c r="AMA24"/>
      <c r="AMB24"/>
      <c r="AMC24"/>
      <c r="AMD24"/>
      <c r="AME24"/>
      <c r="AMF24"/>
      <c r="AMG24"/>
      <c r="AMH24"/>
      <c r="AMI24"/>
    </row>
    <row r="25" spans="1:1023" ht="15" x14ac:dyDescent="0.25">
      <c r="A25" s="156" t="s">
        <v>153</v>
      </c>
      <c r="B25" s="171">
        <v>30</v>
      </c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  <c r="ALY25"/>
      <c r="ALZ25"/>
      <c r="AMA25"/>
      <c r="AMB25"/>
      <c r="AMC25"/>
      <c r="AMD25"/>
      <c r="AME25"/>
      <c r="AMF25"/>
      <c r="AMG25"/>
      <c r="AMH25"/>
      <c r="AMI25"/>
    </row>
    <row r="26" spans="1:1023" s="172" customFormat="1" ht="15" x14ac:dyDescent="0.25">
      <c r="A26" s="156" t="s">
        <v>154</v>
      </c>
      <c r="B26" s="173">
        <f>MEDIAN(B16,B17)</f>
        <v>0.5</v>
      </c>
    </row>
    <row r="27" spans="1:1023" ht="15" x14ac:dyDescent="0.25">
      <c r="A27" s="156" t="s">
        <v>97</v>
      </c>
      <c r="B27" s="174">
        <v>0.08</v>
      </c>
      <c r="C27" s="172"/>
      <c r="D27" s="172"/>
      <c r="E27" s="172"/>
      <c r="F27" s="172"/>
      <c r="G27" s="172"/>
      <c r="H27" s="172"/>
      <c r="I27" s="172"/>
      <c r="J27" s="172">
        <f>IF(B31&gt;12,B31-12,B31)</f>
        <v>12</v>
      </c>
    </row>
    <row r="28" spans="1:1023" ht="15" x14ac:dyDescent="0.25">
      <c r="A28" s="156" t="s">
        <v>155</v>
      </c>
      <c r="B28" s="174">
        <v>0.5</v>
      </c>
      <c r="C28" s="172"/>
      <c r="D28" s="172"/>
      <c r="E28" s="172"/>
      <c r="F28" s="172"/>
      <c r="G28" s="172"/>
      <c r="H28" s="172"/>
      <c r="I28" s="172"/>
      <c r="J28" s="172" t="e">
        <f>IF(#REF!&gt;12,#REF!-12,#REF!)</f>
        <v>#REF!</v>
      </c>
    </row>
    <row r="29" spans="1:1023" ht="15" x14ac:dyDescent="0.25">
      <c r="A29" s="156" t="s">
        <v>156</v>
      </c>
      <c r="B29" s="175">
        <f>((1/B20)-TRUNC(D29))</f>
        <v>0</v>
      </c>
      <c r="C29" s="172">
        <f>TRUNC(D29)</f>
        <v>1</v>
      </c>
      <c r="D29" s="172">
        <f>1/B20</f>
        <v>1</v>
      </c>
      <c r="E29" s="172">
        <f>((1/B20)-TRUNC(D29))</f>
        <v>0</v>
      </c>
      <c r="F29" s="172">
        <f>12*E29</f>
        <v>0</v>
      </c>
      <c r="J29" s="172" t="e">
        <f>IF(#REF!&gt;12,#REF!-12,#REF!)</f>
        <v>#REF!</v>
      </c>
    </row>
    <row r="30" spans="1:1023" ht="15" x14ac:dyDescent="0.25">
      <c r="A30" s="154" t="s">
        <v>157</v>
      </c>
      <c r="B30" s="176">
        <f>30+C30</f>
        <v>33</v>
      </c>
      <c r="C30" s="172">
        <f>3*C29</f>
        <v>3</v>
      </c>
      <c r="F30" s="172">
        <f>F29/12*40/360</f>
        <v>0</v>
      </c>
      <c r="J30" s="172" t="e">
        <f>IF(#REF!&gt;12,#REF!-12,#REF!)</f>
        <v>#REF!</v>
      </c>
    </row>
    <row r="31" spans="1:1023" ht="15" x14ac:dyDescent="0.25">
      <c r="A31" s="177" t="s">
        <v>158</v>
      </c>
      <c r="B31" s="178">
        <f>12/B20</f>
        <v>12</v>
      </c>
      <c r="J31" s="172" t="e">
        <f>IF(#REF!&gt;12,#REF!-12,#REF!)</f>
        <v>#REF!</v>
      </c>
    </row>
    <row r="32" spans="1:1023" x14ac:dyDescent="0.2">
      <c r="J32" s="89" t="e">
        <f>IF(J31&gt;12,J31-12,J31)</f>
        <v>#REF!</v>
      </c>
    </row>
    <row r="33" spans="10:10" x14ac:dyDescent="0.2">
      <c r="J33" s="89" t="e">
        <f>IF(J32&gt;12,J32-12,J32)</f>
        <v>#REF!</v>
      </c>
    </row>
  </sheetData>
  <mergeCells count="2">
    <mergeCell ref="A3:B3"/>
    <mergeCell ref="A1:B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view="pageBreakPreview" workbookViewId="0">
      <selection activeCell="C14" sqref="C14"/>
    </sheetView>
  </sheetViews>
  <sheetFormatPr defaultRowHeight="12.75" x14ac:dyDescent="0.2"/>
  <cols>
    <col min="1" max="1" width="41" customWidth="1"/>
    <col min="3" max="3" width="11"/>
    <col min="4" max="4" width="9.5703125"/>
    <col min="5" max="5" width="7.85546875" style="179"/>
    <col min="6" max="6" width="9.5703125"/>
    <col min="7" max="1025" width="8.5703125"/>
  </cols>
  <sheetData>
    <row r="1" spans="1:6" ht="15.75" x14ac:dyDescent="0.2">
      <c r="A1" s="292" t="s">
        <v>218</v>
      </c>
      <c r="B1" s="292"/>
      <c r="C1" s="292"/>
      <c r="D1" s="292"/>
      <c r="E1" s="292"/>
      <c r="F1" s="292"/>
    </row>
    <row r="2" spans="1:6" s="180" customFormat="1" ht="14.25" x14ac:dyDescent="0.2">
      <c r="B2" s="181"/>
      <c r="C2" s="181"/>
      <c r="E2" s="182"/>
    </row>
    <row r="3" spans="1:6" ht="18" x14ac:dyDescent="0.2">
      <c r="A3" s="295" t="s">
        <v>159</v>
      </c>
      <c r="B3" s="296"/>
      <c r="C3" s="296"/>
      <c r="D3" s="296"/>
      <c r="E3" s="296"/>
      <c r="F3" s="297"/>
    </row>
    <row r="4" spans="1:6" s="180" customFormat="1" ht="15" x14ac:dyDescent="0.2">
      <c r="A4" s="244"/>
      <c r="B4" s="245"/>
      <c r="C4" s="245"/>
      <c r="D4" s="245"/>
      <c r="E4" s="245"/>
      <c r="F4" s="246"/>
    </row>
    <row r="5" spans="1:6" s="180" customFormat="1" ht="15" x14ac:dyDescent="0.25">
      <c r="A5" s="183"/>
      <c r="B5" s="184"/>
      <c r="C5" s="184"/>
      <c r="D5" s="298" t="s">
        <v>160</v>
      </c>
      <c r="E5" s="298"/>
      <c r="F5" s="298"/>
    </row>
    <row r="6" spans="1:6" s="180" customFormat="1" ht="14.25" x14ac:dyDescent="0.2">
      <c r="A6" s="166"/>
      <c r="B6" s="185"/>
      <c r="C6" s="185"/>
      <c r="D6" s="186" t="s">
        <v>161</v>
      </c>
      <c r="E6" s="187" t="s">
        <v>162</v>
      </c>
      <c r="F6" s="188" t="s">
        <v>163</v>
      </c>
    </row>
    <row r="7" spans="1:6" s="180" customFormat="1" ht="14.25" x14ac:dyDescent="0.2">
      <c r="A7" s="189" t="s">
        <v>164</v>
      </c>
      <c r="B7" s="190" t="s">
        <v>165</v>
      </c>
      <c r="C7" s="191">
        <v>0.1</v>
      </c>
      <c r="D7" s="192">
        <v>2.9700000000000001E-2</v>
      </c>
      <c r="E7" s="193">
        <v>5.0799999999999998E-2</v>
      </c>
      <c r="F7" s="194">
        <v>6.2700000000000006E-2</v>
      </c>
    </row>
    <row r="8" spans="1:6" s="180" customFormat="1" ht="14.25" x14ac:dyDescent="0.2">
      <c r="A8" s="195" t="s">
        <v>166</v>
      </c>
      <c r="B8" s="196" t="s">
        <v>167</v>
      </c>
      <c r="C8" s="197">
        <v>1.4999999999999999E-2</v>
      </c>
      <c r="D8" s="192">
        <f>0.003+0.0056</f>
        <v>8.6E-3</v>
      </c>
      <c r="E8" s="193">
        <f>0.0048+0.0085</f>
        <v>1.3299999999999999E-2</v>
      </c>
      <c r="F8" s="194">
        <f>0.0082+0.0089</f>
        <v>1.7100000000000001E-2</v>
      </c>
    </row>
    <row r="9" spans="1:6" s="180" customFormat="1" ht="14.25" x14ac:dyDescent="0.2">
      <c r="A9" s="195" t="s">
        <v>168</v>
      </c>
      <c r="B9" s="196" t="s">
        <v>169</v>
      </c>
      <c r="C9" s="197">
        <v>0.05</v>
      </c>
      <c r="D9" s="192">
        <v>7.7799999999999994E-2</v>
      </c>
      <c r="E9" s="193">
        <v>0.1085</v>
      </c>
      <c r="F9" s="194">
        <v>0.13550000000000001</v>
      </c>
    </row>
    <row r="10" spans="1:6" s="180" customFormat="1" ht="14.25" x14ac:dyDescent="0.2">
      <c r="A10" s="195" t="s">
        <v>170</v>
      </c>
      <c r="B10" s="196" t="s">
        <v>171</v>
      </c>
      <c r="C10" s="197">
        <f>(1+E10)^(E11/252)-1</f>
        <v>0</v>
      </c>
      <c r="D10" s="198" t="s">
        <v>172</v>
      </c>
      <c r="E10" s="199">
        <v>6.5000000000000002E-2</v>
      </c>
      <c r="F10" s="200"/>
    </row>
    <row r="11" spans="1:6" s="180" customFormat="1" ht="14.25" x14ac:dyDescent="0.2">
      <c r="A11" s="195" t="s">
        <v>173</v>
      </c>
      <c r="B11" s="299" t="s">
        <v>174</v>
      </c>
      <c r="C11" s="197">
        <v>0.05</v>
      </c>
      <c r="D11" s="201" t="s">
        <v>175</v>
      </c>
      <c r="E11" s="210">
        <v>0</v>
      </c>
      <c r="F11" s="238"/>
    </row>
    <row r="12" spans="1:6" s="180" customFormat="1" ht="14.25" x14ac:dyDescent="0.2">
      <c r="A12" s="202" t="s">
        <v>176</v>
      </c>
      <c r="B12" s="299"/>
      <c r="C12" s="203">
        <v>9.2499999999999999E-2</v>
      </c>
      <c r="D12" s="201"/>
      <c r="E12" s="210"/>
      <c r="F12" s="238"/>
    </row>
    <row r="13" spans="1:6" s="180" customFormat="1" ht="14.25" x14ac:dyDescent="0.2">
      <c r="A13" s="204" t="s">
        <v>177</v>
      </c>
      <c r="B13" s="243"/>
      <c r="C13" s="205">
        <v>0</v>
      </c>
      <c r="D13" s="206"/>
      <c r="E13" s="210"/>
      <c r="F13" s="238"/>
    </row>
    <row r="14" spans="1:6" s="180" customFormat="1" ht="14.25" x14ac:dyDescent="0.2">
      <c r="A14" s="207" t="s">
        <v>178</v>
      </c>
      <c r="B14" s="208"/>
      <c r="C14" s="209"/>
      <c r="D14" s="201"/>
      <c r="E14" s="210"/>
      <c r="F14" s="238"/>
    </row>
    <row r="15" spans="1:6" s="180" customFormat="1" ht="14.25" x14ac:dyDescent="0.2">
      <c r="A15" s="211" t="s">
        <v>179</v>
      </c>
      <c r="B15" s="212"/>
      <c r="C15" s="213"/>
      <c r="D15" s="201"/>
      <c r="E15" s="210"/>
      <c r="F15" s="238"/>
    </row>
    <row r="16" spans="1:6" s="180" customFormat="1" ht="15" x14ac:dyDescent="0.2">
      <c r="A16" s="214" t="s">
        <v>180</v>
      </c>
      <c r="B16" s="215"/>
      <c r="C16" s="216">
        <f>ROUND((((1+C7+C8)*(1+C9)*(1+C10))/(1-(C11+C12))-1),4)</f>
        <v>0.36530000000000001</v>
      </c>
      <c r="D16" s="217">
        <v>0.21429999999999999</v>
      </c>
      <c r="E16" s="218">
        <v>0.2717</v>
      </c>
      <c r="F16" s="219">
        <v>0.3362</v>
      </c>
    </row>
  </sheetData>
  <mergeCells count="4">
    <mergeCell ref="A3:F3"/>
    <mergeCell ref="D5:F5"/>
    <mergeCell ref="B11:B12"/>
    <mergeCell ref="A1:F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view="pageBreakPreview" workbookViewId="0">
      <selection activeCell="B14" sqref="B14"/>
    </sheetView>
  </sheetViews>
  <sheetFormatPr defaultRowHeight="12.75" x14ac:dyDescent="0.2"/>
  <cols>
    <col min="1" max="1" width="30.7109375" style="89"/>
    <col min="2" max="2" width="24.28515625" style="89"/>
    <col min="3" max="1025" width="9" style="89"/>
  </cols>
  <sheetData>
    <row r="1" spans="1:1025" ht="15.75" x14ac:dyDescent="0.2">
      <c r="A1" s="292" t="s">
        <v>218</v>
      </c>
      <c r="B1" s="302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  <c r="DM1" s="233"/>
      <c r="DN1" s="233"/>
      <c r="DO1" s="233"/>
      <c r="DP1" s="233"/>
      <c r="DQ1" s="233"/>
      <c r="DR1" s="233"/>
      <c r="DS1" s="233"/>
      <c r="DT1" s="233"/>
      <c r="DU1" s="233"/>
      <c r="DV1" s="233"/>
      <c r="DW1" s="233"/>
      <c r="DX1" s="233"/>
      <c r="DY1" s="233"/>
      <c r="DZ1" s="233"/>
      <c r="EA1" s="233"/>
      <c r="EB1" s="233"/>
      <c r="EC1" s="233"/>
      <c r="ED1" s="233"/>
      <c r="EE1" s="233"/>
      <c r="EF1" s="233"/>
      <c r="EG1" s="233"/>
      <c r="EH1" s="233"/>
      <c r="EI1" s="233"/>
      <c r="EJ1" s="233"/>
      <c r="EK1" s="233"/>
      <c r="EL1" s="233"/>
      <c r="EM1" s="233"/>
      <c r="EN1" s="233"/>
      <c r="EO1" s="233"/>
      <c r="EP1" s="233"/>
      <c r="EQ1" s="233"/>
      <c r="ER1" s="233"/>
      <c r="ES1" s="233"/>
      <c r="ET1" s="233"/>
      <c r="EU1" s="233"/>
      <c r="EV1" s="233"/>
      <c r="EW1" s="233"/>
      <c r="EX1" s="233"/>
      <c r="EY1" s="233"/>
      <c r="EZ1" s="233"/>
      <c r="FA1" s="233"/>
      <c r="FB1" s="233"/>
      <c r="FC1" s="233"/>
      <c r="FD1" s="233"/>
      <c r="FE1" s="233"/>
      <c r="FF1" s="233"/>
      <c r="FG1" s="233"/>
      <c r="FH1" s="233"/>
      <c r="FI1" s="233"/>
      <c r="FJ1" s="233"/>
      <c r="FK1" s="233"/>
      <c r="FL1" s="233"/>
      <c r="FM1" s="233"/>
      <c r="FN1" s="233"/>
      <c r="FO1" s="233"/>
      <c r="FP1" s="233"/>
      <c r="FQ1" s="233"/>
      <c r="FR1" s="233"/>
      <c r="FS1" s="233"/>
      <c r="FT1" s="233"/>
      <c r="FU1" s="233"/>
      <c r="FV1" s="233"/>
      <c r="FW1" s="233"/>
      <c r="FX1" s="233"/>
      <c r="FY1" s="233"/>
      <c r="FZ1" s="233"/>
      <c r="GA1" s="233"/>
      <c r="GB1" s="233"/>
      <c r="GC1" s="233"/>
      <c r="GD1" s="233"/>
      <c r="GE1" s="233"/>
      <c r="GF1" s="233"/>
      <c r="GG1" s="233"/>
      <c r="GH1" s="233"/>
      <c r="GI1" s="233"/>
      <c r="GJ1" s="233"/>
      <c r="GK1" s="233"/>
      <c r="GL1" s="233"/>
      <c r="GM1" s="233"/>
      <c r="GN1" s="233"/>
      <c r="GO1" s="233"/>
      <c r="GP1" s="233"/>
      <c r="GQ1" s="233"/>
      <c r="GR1" s="233"/>
      <c r="GS1" s="233"/>
      <c r="GT1" s="233"/>
      <c r="GU1" s="233"/>
      <c r="GV1" s="233"/>
      <c r="GW1" s="233"/>
      <c r="GX1" s="233"/>
      <c r="GY1" s="233"/>
      <c r="GZ1" s="233"/>
      <c r="HA1" s="233"/>
      <c r="HB1" s="233"/>
      <c r="HC1" s="233"/>
      <c r="HD1" s="233"/>
      <c r="HE1" s="233"/>
      <c r="HF1" s="233"/>
      <c r="HG1" s="233"/>
      <c r="HH1" s="233"/>
      <c r="HI1" s="233"/>
      <c r="HJ1" s="233"/>
      <c r="HK1" s="233"/>
      <c r="HL1" s="233"/>
      <c r="HM1" s="233"/>
      <c r="HN1" s="233"/>
      <c r="HO1" s="233"/>
      <c r="HP1" s="233"/>
      <c r="HQ1" s="233"/>
      <c r="HR1" s="233"/>
      <c r="HS1" s="233"/>
      <c r="HT1" s="233"/>
      <c r="HU1" s="233"/>
      <c r="HV1" s="233"/>
      <c r="HW1" s="233"/>
      <c r="HX1" s="233"/>
      <c r="HY1" s="233"/>
      <c r="HZ1" s="233"/>
      <c r="IA1" s="233"/>
      <c r="IB1" s="233"/>
      <c r="IC1" s="233"/>
      <c r="ID1" s="233"/>
      <c r="IE1" s="233"/>
      <c r="IF1" s="233"/>
      <c r="IG1" s="233"/>
      <c r="IH1" s="233"/>
      <c r="II1" s="233"/>
      <c r="IJ1" s="233"/>
      <c r="IK1" s="233"/>
      <c r="IL1" s="233"/>
      <c r="IM1" s="233"/>
      <c r="IN1" s="233"/>
      <c r="IO1" s="233"/>
      <c r="IP1" s="233"/>
      <c r="IQ1" s="233"/>
      <c r="IR1" s="233"/>
      <c r="IS1" s="233"/>
      <c r="IT1" s="233"/>
      <c r="IU1" s="233"/>
      <c r="IV1" s="233"/>
      <c r="IW1" s="233"/>
      <c r="IX1" s="233"/>
      <c r="IY1" s="233"/>
      <c r="IZ1" s="233"/>
      <c r="JA1" s="233"/>
      <c r="JB1" s="233"/>
      <c r="JC1" s="233"/>
      <c r="JD1" s="233"/>
      <c r="JE1" s="233"/>
      <c r="JF1" s="233"/>
      <c r="JG1" s="233"/>
      <c r="JH1" s="233"/>
      <c r="JI1" s="233"/>
      <c r="JJ1" s="233"/>
      <c r="JK1" s="233"/>
      <c r="JL1" s="233"/>
      <c r="JM1" s="233"/>
      <c r="JN1" s="233"/>
      <c r="JO1" s="233"/>
      <c r="JP1" s="233"/>
      <c r="JQ1" s="233"/>
      <c r="JR1" s="233"/>
      <c r="JS1" s="233"/>
      <c r="JT1" s="233"/>
      <c r="JU1" s="233"/>
      <c r="JV1" s="233"/>
      <c r="JW1" s="233"/>
      <c r="JX1" s="233"/>
      <c r="JY1" s="233"/>
      <c r="JZ1" s="233"/>
      <c r="KA1" s="233"/>
      <c r="KB1" s="233"/>
      <c r="KC1" s="233"/>
      <c r="KD1" s="233"/>
      <c r="KE1" s="233"/>
      <c r="KF1" s="233"/>
      <c r="KG1" s="233"/>
      <c r="KH1" s="233"/>
      <c r="KI1" s="233"/>
      <c r="KJ1" s="233"/>
      <c r="KK1" s="233"/>
      <c r="KL1" s="233"/>
      <c r="KM1" s="233"/>
      <c r="KN1" s="233"/>
      <c r="KO1" s="233"/>
      <c r="KP1" s="233"/>
      <c r="KQ1" s="233"/>
      <c r="KR1" s="233"/>
      <c r="KS1" s="233"/>
      <c r="KT1" s="233"/>
      <c r="KU1" s="233"/>
      <c r="KV1" s="233"/>
      <c r="KW1" s="233"/>
      <c r="KX1" s="233"/>
      <c r="KY1" s="233"/>
      <c r="KZ1" s="233"/>
      <c r="LA1" s="233"/>
      <c r="LB1" s="233"/>
      <c r="LC1" s="233"/>
      <c r="LD1" s="233"/>
      <c r="LE1" s="233"/>
      <c r="LF1" s="233"/>
      <c r="LG1" s="233"/>
      <c r="LH1" s="233"/>
      <c r="LI1" s="233"/>
      <c r="LJ1" s="233"/>
      <c r="LK1" s="233"/>
      <c r="LL1" s="233"/>
      <c r="LM1" s="233"/>
      <c r="LN1" s="233"/>
      <c r="LO1" s="233"/>
      <c r="LP1" s="233"/>
      <c r="LQ1" s="233"/>
      <c r="LR1" s="233"/>
      <c r="LS1" s="233"/>
      <c r="LT1" s="233"/>
      <c r="LU1" s="233"/>
      <c r="LV1" s="233"/>
      <c r="LW1" s="233"/>
      <c r="LX1" s="233"/>
      <c r="LY1" s="233"/>
      <c r="LZ1" s="233"/>
      <c r="MA1" s="233"/>
      <c r="MB1" s="233"/>
      <c r="MC1" s="233"/>
      <c r="MD1" s="233"/>
      <c r="ME1" s="233"/>
      <c r="MF1" s="233"/>
      <c r="MG1" s="233"/>
      <c r="MH1" s="233"/>
      <c r="MI1" s="233"/>
      <c r="MJ1" s="233"/>
      <c r="MK1" s="233"/>
      <c r="ML1" s="233"/>
      <c r="MM1" s="233"/>
      <c r="MN1" s="233"/>
      <c r="MO1" s="233"/>
      <c r="MP1" s="233"/>
      <c r="MQ1" s="233"/>
      <c r="MR1" s="233"/>
      <c r="MS1" s="233"/>
      <c r="MT1" s="233"/>
      <c r="MU1" s="233"/>
      <c r="MV1" s="233"/>
      <c r="MW1" s="233"/>
      <c r="MX1" s="233"/>
      <c r="MY1" s="233"/>
      <c r="MZ1" s="233"/>
      <c r="NA1" s="233"/>
      <c r="NB1" s="233"/>
      <c r="NC1" s="233"/>
      <c r="ND1" s="233"/>
      <c r="NE1" s="233"/>
      <c r="NF1" s="233"/>
      <c r="NG1" s="233"/>
      <c r="NH1" s="233"/>
      <c r="NI1" s="233"/>
      <c r="NJ1" s="233"/>
      <c r="NK1" s="233"/>
      <c r="NL1" s="233"/>
      <c r="NM1" s="233"/>
      <c r="NN1" s="233"/>
      <c r="NO1" s="233"/>
      <c r="NP1" s="233"/>
      <c r="NQ1" s="233"/>
      <c r="NR1" s="233"/>
      <c r="NS1" s="233"/>
      <c r="NT1" s="233"/>
      <c r="NU1" s="233"/>
      <c r="NV1" s="233"/>
      <c r="NW1" s="233"/>
      <c r="NX1" s="233"/>
      <c r="NY1" s="233"/>
      <c r="NZ1" s="233"/>
      <c r="OA1" s="233"/>
      <c r="OB1" s="233"/>
      <c r="OC1" s="233"/>
      <c r="OD1" s="233"/>
      <c r="OE1" s="233"/>
      <c r="OF1" s="233"/>
      <c r="OG1" s="233"/>
      <c r="OH1" s="233"/>
      <c r="OI1" s="233"/>
      <c r="OJ1" s="233"/>
      <c r="OK1" s="233"/>
      <c r="OL1" s="233"/>
      <c r="OM1" s="233"/>
      <c r="ON1" s="233"/>
      <c r="OO1" s="233"/>
      <c r="OP1" s="233"/>
      <c r="OQ1" s="233"/>
      <c r="OR1" s="233"/>
      <c r="OS1" s="233"/>
      <c r="OT1" s="233"/>
      <c r="OU1" s="233"/>
      <c r="OV1" s="233"/>
      <c r="OW1" s="233"/>
      <c r="OX1" s="233"/>
      <c r="OY1" s="233"/>
      <c r="OZ1" s="233"/>
      <c r="PA1" s="233"/>
      <c r="PB1" s="233"/>
      <c r="PC1" s="233"/>
      <c r="PD1" s="233"/>
      <c r="PE1" s="233"/>
      <c r="PF1" s="233"/>
      <c r="PG1" s="233"/>
      <c r="PH1" s="233"/>
      <c r="PI1" s="233"/>
      <c r="PJ1" s="233"/>
      <c r="PK1" s="233"/>
      <c r="PL1" s="233"/>
      <c r="PM1" s="233"/>
      <c r="PN1" s="233"/>
      <c r="PO1" s="233"/>
      <c r="PP1" s="233"/>
      <c r="PQ1" s="233"/>
      <c r="PR1" s="233"/>
      <c r="PS1" s="233"/>
      <c r="PT1" s="233"/>
      <c r="PU1" s="233"/>
      <c r="PV1" s="233"/>
      <c r="PW1" s="233"/>
      <c r="PX1" s="233"/>
      <c r="PY1" s="233"/>
      <c r="PZ1" s="233"/>
      <c r="QA1" s="233"/>
      <c r="QB1" s="233"/>
      <c r="QC1" s="233"/>
      <c r="QD1" s="233"/>
      <c r="QE1" s="233"/>
      <c r="QF1" s="233"/>
      <c r="QG1" s="233"/>
      <c r="QH1" s="233"/>
      <c r="QI1" s="233"/>
      <c r="QJ1" s="233"/>
      <c r="QK1" s="233"/>
      <c r="QL1" s="233"/>
      <c r="QM1" s="233"/>
      <c r="QN1" s="233"/>
      <c r="QO1" s="233"/>
      <c r="QP1" s="233"/>
      <c r="QQ1" s="233"/>
      <c r="QR1" s="233"/>
      <c r="QS1" s="233"/>
      <c r="QT1" s="233"/>
      <c r="QU1" s="233"/>
      <c r="QV1" s="233"/>
      <c r="QW1" s="233"/>
      <c r="QX1" s="233"/>
      <c r="QY1" s="233"/>
      <c r="QZ1" s="233"/>
      <c r="RA1" s="233"/>
      <c r="RB1" s="233"/>
      <c r="RC1" s="233"/>
      <c r="RD1" s="233"/>
      <c r="RE1" s="233"/>
      <c r="RF1" s="233"/>
      <c r="RG1" s="233"/>
      <c r="RH1" s="233"/>
      <c r="RI1" s="233"/>
      <c r="RJ1" s="233"/>
      <c r="RK1" s="233"/>
      <c r="RL1" s="233"/>
      <c r="RM1" s="233"/>
      <c r="RN1" s="233"/>
      <c r="RO1" s="233"/>
      <c r="RP1" s="233"/>
      <c r="RQ1" s="233"/>
      <c r="RR1" s="233"/>
      <c r="RS1" s="233"/>
      <c r="RT1" s="233"/>
      <c r="RU1" s="233"/>
      <c r="RV1" s="233"/>
      <c r="RW1" s="233"/>
      <c r="RX1" s="233"/>
      <c r="RY1" s="233"/>
      <c r="RZ1" s="233"/>
      <c r="SA1" s="233"/>
      <c r="SB1" s="233"/>
      <c r="SC1" s="233"/>
      <c r="SD1" s="233"/>
      <c r="SE1" s="233"/>
      <c r="SF1" s="233"/>
      <c r="SG1" s="233"/>
      <c r="SH1" s="233"/>
      <c r="SI1" s="233"/>
      <c r="SJ1" s="233"/>
      <c r="SK1" s="233"/>
      <c r="SL1" s="233"/>
      <c r="SM1" s="233"/>
      <c r="SN1" s="233"/>
      <c r="SO1" s="233"/>
      <c r="SP1" s="233"/>
      <c r="SQ1" s="233"/>
      <c r="SR1" s="233"/>
      <c r="SS1" s="233"/>
      <c r="ST1" s="233"/>
      <c r="SU1" s="233"/>
      <c r="SV1" s="233"/>
      <c r="SW1" s="233"/>
      <c r="SX1" s="233"/>
      <c r="SY1" s="233"/>
      <c r="SZ1" s="233"/>
      <c r="TA1" s="233"/>
      <c r="TB1" s="233"/>
      <c r="TC1" s="233"/>
      <c r="TD1" s="233"/>
      <c r="TE1" s="233"/>
      <c r="TF1" s="233"/>
      <c r="TG1" s="233"/>
      <c r="TH1" s="233"/>
      <c r="TI1" s="233"/>
      <c r="TJ1" s="233"/>
      <c r="TK1" s="233"/>
      <c r="TL1" s="233"/>
      <c r="TM1" s="233"/>
      <c r="TN1" s="233"/>
      <c r="TO1" s="233"/>
      <c r="TP1" s="233"/>
      <c r="TQ1" s="233"/>
      <c r="TR1" s="233"/>
      <c r="TS1" s="233"/>
      <c r="TT1" s="233"/>
      <c r="TU1" s="233"/>
      <c r="TV1" s="233"/>
      <c r="TW1" s="233"/>
      <c r="TX1" s="233"/>
      <c r="TY1" s="233"/>
      <c r="TZ1" s="233"/>
      <c r="UA1" s="233"/>
      <c r="UB1" s="233"/>
      <c r="UC1" s="233"/>
      <c r="UD1" s="233"/>
      <c r="UE1" s="233"/>
      <c r="UF1" s="233"/>
      <c r="UG1" s="233"/>
      <c r="UH1" s="233"/>
      <c r="UI1" s="233"/>
      <c r="UJ1" s="233"/>
      <c r="UK1" s="233"/>
      <c r="UL1" s="233"/>
      <c r="UM1" s="233"/>
      <c r="UN1" s="233"/>
      <c r="UO1" s="233"/>
      <c r="UP1" s="233"/>
      <c r="UQ1" s="233"/>
      <c r="UR1" s="233"/>
      <c r="US1" s="233"/>
      <c r="UT1" s="233"/>
      <c r="UU1" s="233"/>
      <c r="UV1" s="233"/>
      <c r="UW1" s="233"/>
      <c r="UX1" s="233"/>
      <c r="UY1" s="233"/>
      <c r="UZ1" s="233"/>
      <c r="VA1" s="233"/>
      <c r="VB1" s="233"/>
      <c r="VC1" s="233"/>
      <c r="VD1" s="233"/>
      <c r="VE1" s="233"/>
      <c r="VF1" s="233"/>
      <c r="VG1" s="233"/>
      <c r="VH1" s="233"/>
      <c r="VI1" s="233"/>
      <c r="VJ1" s="233"/>
      <c r="VK1" s="233"/>
      <c r="VL1" s="233"/>
      <c r="VM1" s="233"/>
      <c r="VN1" s="233"/>
      <c r="VO1" s="233"/>
      <c r="VP1" s="233"/>
      <c r="VQ1" s="233"/>
      <c r="VR1" s="233"/>
      <c r="VS1" s="233"/>
      <c r="VT1" s="233"/>
      <c r="VU1" s="233"/>
      <c r="VV1" s="233"/>
      <c r="VW1" s="233"/>
      <c r="VX1" s="233"/>
      <c r="VY1" s="233"/>
      <c r="VZ1" s="233"/>
      <c r="WA1" s="233"/>
      <c r="WB1" s="233"/>
      <c r="WC1" s="233"/>
      <c r="WD1" s="233"/>
      <c r="WE1" s="233"/>
      <c r="WF1" s="233"/>
      <c r="WG1" s="233"/>
      <c r="WH1" s="233"/>
      <c r="WI1" s="233"/>
      <c r="WJ1" s="233"/>
      <c r="WK1" s="233"/>
      <c r="WL1" s="233"/>
      <c r="WM1" s="233"/>
      <c r="WN1" s="233"/>
      <c r="WO1" s="233"/>
      <c r="WP1" s="233"/>
      <c r="WQ1" s="233"/>
      <c r="WR1" s="233"/>
      <c r="WS1" s="233"/>
      <c r="WT1" s="233"/>
      <c r="WU1" s="233"/>
      <c r="WV1" s="233"/>
      <c r="WW1" s="233"/>
      <c r="WX1" s="233"/>
      <c r="WY1" s="233"/>
      <c r="WZ1" s="233"/>
      <c r="XA1" s="233"/>
      <c r="XB1" s="233"/>
      <c r="XC1" s="233"/>
      <c r="XD1" s="233"/>
      <c r="XE1" s="233"/>
      <c r="XF1" s="233"/>
      <c r="XG1" s="233"/>
      <c r="XH1" s="233"/>
      <c r="XI1" s="233"/>
      <c r="XJ1" s="233"/>
      <c r="XK1" s="233"/>
      <c r="XL1" s="233"/>
      <c r="XM1" s="233"/>
      <c r="XN1" s="233"/>
      <c r="XO1" s="233"/>
      <c r="XP1" s="233"/>
      <c r="XQ1" s="233"/>
      <c r="XR1" s="233"/>
      <c r="XS1" s="233"/>
      <c r="XT1" s="233"/>
      <c r="XU1" s="233"/>
      <c r="XV1" s="233"/>
      <c r="XW1" s="233"/>
      <c r="XX1" s="233"/>
      <c r="XY1" s="233"/>
      <c r="XZ1" s="233"/>
      <c r="YA1" s="233"/>
      <c r="YB1" s="233"/>
      <c r="YC1" s="233"/>
      <c r="YD1" s="233"/>
      <c r="YE1" s="233"/>
      <c r="YF1" s="233"/>
      <c r="YG1" s="233"/>
      <c r="YH1" s="233"/>
      <c r="YI1" s="233"/>
      <c r="YJ1" s="233"/>
      <c r="YK1" s="233"/>
      <c r="YL1" s="233"/>
      <c r="YM1" s="233"/>
      <c r="YN1" s="233"/>
      <c r="YO1" s="233"/>
      <c r="YP1" s="233"/>
      <c r="YQ1" s="233"/>
      <c r="YR1" s="233"/>
      <c r="YS1" s="233"/>
      <c r="YT1" s="233"/>
      <c r="YU1" s="233"/>
      <c r="YV1" s="233"/>
      <c r="YW1" s="233"/>
      <c r="YX1" s="233"/>
      <c r="YY1" s="233"/>
      <c r="YZ1" s="233"/>
      <c r="ZA1" s="233"/>
      <c r="ZB1" s="233"/>
      <c r="ZC1" s="233"/>
      <c r="ZD1" s="233"/>
      <c r="ZE1" s="233"/>
      <c r="ZF1" s="233"/>
      <c r="ZG1" s="233"/>
      <c r="ZH1" s="233"/>
      <c r="ZI1" s="233"/>
      <c r="ZJ1" s="233"/>
      <c r="ZK1" s="233"/>
      <c r="ZL1" s="233"/>
      <c r="ZM1" s="233"/>
      <c r="ZN1" s="233"/>
      <c r="ZO1" s="233"/>
      <c r="ZP1" s="233"/>
      <c r="ZQ1" s="233"/>
      <c r="ZR1" s="233"/>
      <c r="ZS1" s="233"/>
      <c r="ZT1" s="233"/>
      <c r="ZU1" s="233"/>
      <c r="ZV1" s="233"/>
      <c r="ZW1" s="233"/>
      <c r="ZX1" s="233"/>
      <c r="ZY1" s="233"/>
      <c r="ZZ1" s="233"/>
      <c r="AAA1" s="233"/>
      <c r="AAB1" s="233"/>
      <c r="AAC1" s="233"/>
      <c r="AAD1" s="233"/>
      <c r="AAE1" s="233"/>
      <c r="AAF1" s="233"/>
      <c r="AAG1" s="233"/>
      <c r="AAH1" s="233"/>
      <c r="AAI1" s="233"/>
      <c r="AAJ1" s="233"/>
      <c r="AAK1" s="233"/>
      <c r="AAL1" s="233"/>
      <c r="AAM1" s="233"/>
      <c r="AAN1" s="233"/>
      <c r="AAO1" s="233"/>
      <c r="AAP1" s="233"/>
      <c r="AAQ1" s="233"/>
      <c r="AAR1" s="233"/>
      <c r="AAS1" s="233"/>
      <c r="AAT1" s="233"/>
      <c r="AAU1" s="233"/>
      <c r="AAV1" s="233"/>
      <c r="AAW1" s="233"/>
      <c r="AAX1" s="233"/>
      <c r="AAY1" s="233"/>
      <c r="AAZ1" s="233"/>
      <c r="ABA1" s="233"/>
      <c r="ABB1" s="233"/>
      <c r="ABC1" s="233"/>
      <c r="ABD1" s="233"/>
      <c r="ABE1" s="233"/>
      <c r="ABF1" s="233"/>
      <c r="ABG1" s="233"/>
      <c r="ABH1" s="233"/>
      <c r="ABI1" s="233"/>
      <c r="ABJ1" s="233"/>
      <c r="ABK1" s="233"/>
      <c r="ABL1" s="233"/>
      <c r="ABM1" s="233"/>
      <c r="ABN1" s="233"/>
      <c r="ABO1" s="233"/>
      <c r="ABP1" s="233"/>
      <c r="ABQ1" s="233"/>
      <c r="ABR1" s="233"/>
      <c r="ABS1" s="233"/>
      <c r="ABT1" s="233"/>
      <c r="ABU1" s="233"/>
      <c r="ABV1" s="233"/>
      <c r="ABW1" s="233"/>
      <c r="ABX1" s="233"/>
      <c r="ABY1" s="233"/>
      <c r="ABZ1" s="233"/>
      <c r="ACA1" s="233"/>
      <c r="ACB1" s="233"/>
      <c r="ACC1" s="233"/>
      <c r="ACD1" s="233"/>
      <c r="ACE1" s="233"/>
      <c r="ACF1" s="233"/>
      <c r="ACG1" s="233"/>
      <c r="ACH1" s="233"/>
      <c r="ACI1" s="233"/>
      <c r="ACJ1" s="233"/>
      <c r="ACK1" s="233"/>
      <c r="ACL1" s="233"/>
      <c r="ACM1" s="233"/>
      <c r="ACN1" s="233"/>
      <c r="ACO1" s="233"/>
      <c r="ACP1" s="233"/>
      <c r="ACQ1" s="233"/>
      <c r="ACR1" s="233"/>
      <c r="ACS1" s="233"/>
      <c r="ACT1" s="233"/>
      <c r="ACU1" s="233"/>
      <c r="ACV1" s="233"/>
      <c r="ACW1" s="233"/>
      <c r="ACX1" s="233"/>
      <c r="ACY1" s="233"/>
      <c r="ACZ1" s="233"/>
      <c r="ADA1" s="233"/>
      <c r="ADB1" s="233"/>
      <c r="ADC1" s="233"/>
      <c r="ADD1" s="233"/>
      <c r="ADE1" s="233"/>
      <c r="ADF1" s="233"/>
      <c r="ADG1" s="233"/>
      <c r="ADH1" s="233"/>
      <c r="ADI1" s="233"/>
      <c r="ADJ1" s="233"/>
      <c r="ADK1" s="233"/>
      <c r="ADL1" s="233"/>
      <c r="ADM1" s="233"/>
      <c r="ADN1" s="233"/>
      <c r="ADO1" s="233"/>
      <c r="ADP1" s="233"/>
      <c r="ADQ1" s="233"/>
      <c r="ADR1" s="233"/>
      <c r="ADS1" s="233"/>
      <c r="ADT1" s="233"/>
      <c r="ADU1" s="233"/>
      <c r="ADV1" s="233"/>
      <c r="ADW1" s="233"/>
      <c r="ADX1" s="233"/>
      <c r="ADY1" s="233"/>
      <c r="ADZ1" s="233"/>
      <c r="AEA1" s="233"/>
      <c r="AEB1" s="233"/>
      <c r="AEC1" s="233"/>
      <c r="AED1" s="233"/>
      <c r="AEE1" s="233"/>
      <c r="AEF1" s="233"/>
      <c r="AEG1" s="233"/>
      <c r="AEH1" s="233"/>
      <c r="AEI1" s="233"/>
      <c r="AEJ1" s="233"/>
      <c r="AEK1" s="233"/>
      <c r="AEL1" s="233"/>
      <c r="AEM1" s="233"/>
      <c r="AEN1" s="233"/>
      <c r="AEO1" s="233"/>
      <c r="AEP1" s="233"/>
      <c r="AEQ1" s="233"/>
      <c r="AER1" s="233"/>
      <c r="AES1" s="233"/>
      <c r="AET1" s="233"/>
      <c r="AEU1" s="233"/>
      <c r="AEV1" s="233"/>
      <c r="AEW1" s="233"/>
      <c r="AEX1" s="233"/>
      <c r="AEY1" s="233"/>
      <c r="AEZ1" s="233"/>
      <c r="AFA1" s="233"/>
      <c r="AFB1" s="233"/>
      <c r="AFC1" s="233"/>
      <c r="AFD1" s="233"/>
      <c r="AFE1" s="233"/>
      <c r="AFF1" s="233"/>
      <c r="AFG1" s="233"/>
      <c r="AFH1" s="233"/>
      <c r="AFI1" s="233"/>
      <c r="AFJ1" s="233"/>
      <c r="AFK1" s="233"/>
      <c r="AFL1" s="233"/>
      <c r="AFM1" s="233"/>
      <c r="AFN1" s="233"/>
      <c r="AFO1" s="233"/>
      <c r="AFP1" s="233"/>
      <c r="AFQ1" s="233"/>
      <c r="AFR1" s="233"/>
      <c r="AFS1" s="233"/>
      <c r="AFT1" s="233"/>
      <c r="AFU1" s="233"/>
      <c r="AFV1" s="233"/>
      <c r="AFW1" s="233"/>
      <c r="AFX1" s="233"/>
      <c r="AFY1" s="233"/>
      <c r="AFZ1" s="233"/>
      <c r="AGA1" s="233"/>
      <c r="AGB1" s="233"/>
      <c r="AGC1" s="233"/>
      <c r="AGD1" s="233"/>
      <c r="AGE1" s="233"/>
      <c r="AGF1" s="233"/>
      <c r="AGG1" s="233"/>
      <c r="AGH1" s="233"/>
      <c r="AGI1" s="233"/>
      <c r="AGJ1" s="233"/>
      <c r="AGK1" s="233"/>
      <c r="AGL1" s="233"/>
      <c r="AGM1" s="233"/>
      <c r="AGN1" s="233"/>
      <c r="AGO1" s="233"/>
      <c r="AGP1" s="233"/>
      <c r="AGQ1" s="233"/>
      <c r="AGR1" s="233"/>
      <c r="AGS1" s="233"/>
      <c r="AGT1" s="233"/>
      <c r="AGU1" s="233"/>
      <c r="AGV1" s="233"/>
      <c r="AGW1" s="233"/>
      <c r="AGX1" s="233"/>
      <c r="AGY1" s="233"/>
      <c r="AGZ1" s="233"/>
      <c r="AHA1" s="233"/>
      <c r="AHB1" s="233"/>
      <c r="AHC1" s="233"/>
      <c r="AHD1" s="233"/>
      <c r="AHE1" s="233"/>
      <c r="AHF1" s="233"/>
      <c r="AHG1" s="233"/>
      <c r="AHH1" s="233"/>
      <c r="AHI1" s="233"/>
      <c r="AHJ1" s="233"/>
      <c r="AHK1" s="233"/>
      <c r="AHL1" s="233"/>
      <c r="AHM1" s="233"/>
      <c r="AHN1" s="233"/>
      <c r="AHO1" s="233"/>
      <c r="AHP1" s="233"/>
      <c r="AHQ1" s="233"/>
      <c r="AHR1" s="233"/>
      <c r="AHS1" s="233"/>
      <c r="AHT1" s="233"/>
      <c r="AHU1" s="233"/>
      <c r="AHV1" s="233"/>
      <c r="AHW1" s="233"/>
      <c r="AHX1" s="233"/>
      <c r="AHY1" s="233"/>
      <c r="AHZ1" s="233"/>
      <c r="AIA1" s="233"/>
      <c r="AIB1" s="233"/>
      <c r="AIC1" s="233"/>
      <c r="AID1" s="233"/>
      <c r="AIE1" s="233"/>
      <c r="AIF1" s="233"/>
      <c r="AIG1" s="233"/>
      <c r="AIH1" s="233"/>
      <c r="AII1" s="233"/>
      <c r="AIJ1" s="233"/>
      <c r="AIK1" s="233"/>
      <c r="AIL1" s="233"/>
      <c r="AIM1" s="233"/>
      <c r="AIN1" s="233"/>
      <c r="AIO1" s="233"/>
      <c r="AIP1" s="233"/>
      <c r="AIQ1" s="233"/>
      <c r="AIR1" s="233"/>
      <c r="AIS1" s="233"/>
      <c r="AIT1" s="233"/>
      <c r="AIU1" s="233"/>
      <c r="AIV1" s="233"/>
      <c r="AIW1" s="233"/>
      <c r="AIX1" s="233"/>
      <c r="AIY1" s="233"/>
      <c r="AIZ1" s="233"/>
      <c r="AJA1" s="233"/>
      <c r="AJB1" s="233"/>
      <c r="AJC1" s="233"/>
      <c r="AJD1" s="233"/>
      <c r="AJE1" s="233"/>
      <c r="AJF1" s="233"/>
      <c r="AJG1" s="233"/>
      <c r="AJH1" s="233"/>
      <c r="AJI1" s="233"/>
      <c r="AJJ1" s="233"/>
      <c r="AJK1" s="233"/>
      <c r="AJL1" s="233"/>
      <c r="AJM1" s="233"/>
      <c r="AJN1" s="233"/>
      <c r="AJO1" s="233"/>
      <c r="AJP1" s="233"/>
      <c r="AJQ1" s="233"/>
      <c r="AJR1" s="233"/>
      <c r="AJS1" s="233"/>
      <c r="AJT1" s="233"/>
      <c r="AJU1" s="233"/>
      <c r="AJV1" s="233"/>
      <c r="AJW1" s="233"/>
      <c r="AJX1" s="233"/>
      <c r="AJY1" s="233"/>
      <c r="AJZ1" s="233"/>
      <c r="AKA1" s="233"/>
      <c r="AKB1" s="233"/>
      <c r="AKC1" s="233"/>
      <c r="AKD1" s="233"/>
      <c r="AKE1" s="233"/>
      <c r="AKF1" s="233"/>
      <c r="AKG1" s="233"/>
      <c r="AKH1" s="233"/>
      <c r="AKI1" s="233"/>
      <c r="AKJ1" s="233"/>
      <c r="AKK1" s="233"/>
      <c r="AKL1" s="233"/>
      <c r="AKM1" s="233"/>
      <c r="AKN1" s="233"/>
      <c r="AKO1" s="233"/>
      <c r="AKP1" s="233"/>
      <c r="AKQ1" s="233"/>
      <c r="AKR1" s="233"/>
      <c r="AKS1" s="233"/>
      <c r="AKT1" s="233"/>
      <c r="AKU1" s="233"/>
      <c r="AKV1" s="233"/>
      <c r="AKW1" s="233"/>
      <c r="AKX1" s="233"/>
      <c r="AKY1" s="233"/>
      <c r="AKZ1" s="233"/>
      <c r="ALA1" s="233"/>
      <c r="ALB1" s="233"/>
      <c r="ALC1" s="233"/>
      <c r="ALD1" s="233"/>
      <c r="ALE1" s="233"/>
      <c r="ALF1" s="233"/>
      <c r="ALG1" s="233"/>
      <c r="ALH1" s="233"/>
      <c r="ALI1" s="233"/>
      <c r="ALJ1" s="233"/>
      <c r="ALK1" s="233"/>
      <c r="ALL1" s="233"/>
      <c r="ALM1" s="233"/>
      <c r="ALN1" s="233"/>
      <c r="ALO1" s="233"/>
      <c r="ALP1" s="233"/>
      <c r="ALQ1" s="233"/>
      <c r="ALR1" s="233"/>
      <c r="ALS1" s="233"/>
      <c r="ALT1" s="233"/>
      <c r="ALU1" s="233"/>
      <c r="ALV1" s="233"/>
      <c r="ALW1" s="233"/>
      <c r="ALX1" s="233"/>
      <c r="ALY1" s="233"/>
      <c r="ALZ1" s="233"/>
      <c r="AMA1" s="233"/>
      <c r="AMB1" s="233"/>
      <c r="AMC1" s="233"/>
      <c r="AMD1" s="233"/>
      <c r="AME1" s="233"/>
      <c r="AMF1" s="233"/>
      <c r="AMG1" s="233"/>
      <c r="AMH1" s="233"/>
      <c r="AMI1" s="233"/>
      <c r="AMJ1" s="233"/>
      <c r="AMK1" s="233"/>
    </row>
    <row r="2" spans="1:1025" x14ac:dyDescent="0.2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3"/>
      <c r="CM2" s="233"/>
      <c r="CN2" s="233"/>
      <c r="CO2" s="233"/>
      <c r="CP2" s="233"/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  <c r="DE2" s="233"/>
      <c r="DF2" s="233"/>
      <c r="DG2" s="233"/>
      <c r="DH2" s="233"/>
      <c r="DI2" s="233"/>
      <c r="DJ2" s="233"/>
      <c r="DK2" s="233"/>
      <c r="DL2" s="233"/>
      <c r="DM2" s="233"/>
      <c r="DN2" s="233"/>
      <c r="DO2" s="233"/>
      <c r="DP2" s="233"/>
      <c r="DQ2" s="233"/>
      <c r="DR2" s="233"/>
      <c r="DS2" s="233"/>
      <c r="DT2" s="233"/>
      <c r="DU2" s="233"/>
      <c r="DV2" s="233"/>
      <c r="DW2" s="233"/>
      <c r="DX2" s="233"/>
      <c r="DY2" s="233"/>
      <c r="DZ2" s="233"/>
      <c r="EA2" s="233"/>
      <c r="EB2" s="233"/>
      <c r="EC2" s="233"/>
      <c r="ED2" s="233"/>
      <c r="EE2" s="233"/>
      <c r="EF2" s="233"/>
      <c r="EG2" s="233"/>
      <c r="EH2" s="233"/>
      <c r="EI2" s="233"/>
      <c r="EJ2" s="233"/>
      <c r="EK2" s="233"/>
      <c r="EL2" s="233"/>
      <c r="EM2" s="233"/>
      <c r="EN2" s="233"/>
      <c r="EO2" s="233"/>
      <c r="EP2" s="233"/>
      <c r="EQ2" s="233"/>
      <c r="ER2" s="233"/>
      <c r="ES2" s="233"/>
      <c r="ET2" s="233"/>
      <c r="EU2" s="233"/>
      <c r="EV2" s="233"/>
      <c r="EW2" s="233"/>
      <c r="EX2" s="233"/>
      <c r="EY2" s="233"/>
      <c r="EZ2" s="233"/>
      <c r="FA2" s="233"/>
      <c r="FB2" s="233"/>
      <c r="FC2" s="233"/>
      <c r="FD2" s="233"/>
      <c r="FE2" s="233"/>
      <c r="FF2" s="233"/>
      <c r="FG2" s="233"/>
      <c r="FH2" s="233"/>
      <c r="FI2" s="233"/>
      <c r="FJ2" s="233"/>
      <c r="FK2" s="233"/>
      <c r="FL2" s="233"/>
      <c r="FM2" s="233"/>
      <c r="FN2" s="233"/>
      <c r="FO2" s="233"/>
      <c r="FP2" s="233"/>
      <c r="FQ2" s="233"/>
      <c r="FR2" s="233"/>
      <c r="FS2" s="233"/>
      <c r="FT2" s="233"/>
      <c r="FU2" s="233"/>
      <c r="FV2" s="233"/>
      <c r="FW2" s="233"/>
      <c r="FX2" s="233"/>
      <c r="FY2" s="233"/>
      <c r="FZ2" s="233"/>
      <c r="GA2" s="233"/>
      <c r="GB2" s="233"/>
      <c r="GC2" s="233"/>
      <c r="GD2" s="233"/>
      <c r="GE2" s="233"/>
      <c r="GF2" s="233"/>
      <c r="GG2" s="233"/>
      <c r="GH2" s="233"/>
      <c r="GI2" s="233"/>
      <c r="GJ2" s="233"/>
      <c r="GK2" s="233"/>
      <c r="GL2" s="233"/>
      <c r="GM2" s="233"/>
      <c r="GN2" s="233"/>
      <c r="GO2" s="233"/>
      <c r="GP2" s="233"/>
      <c r="GQ2" s="233"/>
      <c r="GR2" s="233"/>
      <c r="GS2" s="233"/>
      <c r="GT2" s="233"/>
      <c r="GU2" s="233"/>
      <c r="GV2" s="233"/>
      <c r="GW2" s="233"/>
      <c r="GX2" s="233"/>
      <c r="GY2" s="233"/>
      <c r="GZ2" s="233"/>
      <c r="HA2" s="233"/>
      <c r="HB2" s="233"/>
      <c r="HC2" s="233"/>
      <c r="HD2" s="233"/>
      <c r="HE2" s="233"/>
      <c r="HF2" s="233"/>
      <c r="HG2" s="233"/>
      <c r="HH2" s="233"/>
      <c r="HI2" s="233"/>
      <c r="HJ2" s="233"/>
      <c r="HK2" s="233"/>
      <c r="HL2" s="233"/>
      <c r="HM2" s="233"/>
      <c r="HN2" s="233"/>
      <c r="HO2" s="233"/>
      <c r="HP2" s="233"/>
      <c r="HQ2" s="233"/>
      <c r="HR2" s="233"/>
      <c r="HS2" s="233"/>
      <c r="HT2" s="233"/>
      <c r="HU2" s="233"/>
      <c r="HV2" s="233"/>
      <c r="HW2" s="233"/>
      <c r="HX2" s="233"/>
      <c r="HY2" s="233"/>
      <c r="HZ2" s="233"/>
      <c r="IA2" s="233"/>
      <c r="IB2" s="233"/>
      <c r="IC2" s="233"/>
      <c r="ID2" s="233"/>
      <c r="IE2" s="233"/>
      <c r="IF2" s="233"/>
      <c r="IG2" s="233"/>
      <c r="IH2" s="233"/>
      <c r="II2" s="233"/>
      <c r="IJ2" s="233"/>
      <c r="IK2" s="233"/>
      <c r="IL2" s="233"/>
      <c r="IM2" s="233"/>
      <c r="IN2" s="233"/>
      <c r="IO2" s="233"/>
      <c r="IP2" s="233"/>
      <c r="IQ2" s="233"/>
      <c r="IR2" s="233"/>
      <c r="IS2" s="233"/>
      <c r="IT2" s="233"/>
      <c r="IU2" s="233"/>
      <c r="IV2" s="233"/>
      <c r="IW2" s="233"/>
      <c r="IX2" s="233"/>
      <c r="IY2" s="233"/>
      <c r="IZ2" s="233"/>
      <c r="JA2" s="233"/>
      <c r="JB2" s="233"/>
      <c r="JC2" s="233"/>
      <c r="JD2" s="233"/>
      <c r="JE2" s="233"/>
      <c r="JF2" s="233"/>
      <c r="JG2" s="233"/>
      <c r="JH2" s="233"/>
      <c r="JI2" s="233"/>
      <c r="JJ2" s="233"/>
      <c r="JK2" s="233"/>
      <c r="JL2" s="233"/>
      <c r="JM2" s="233"/>
      <c r="JN2" s="233"/>
      <c r="JO2" s="233"/>
      <c r="JP2" s="233"/>
      <c r="JQ2" s="233"/>
      <c r="JR2" s="233"/>
      <c r="JS2" s="233"/>
      <c r="JT2" s="233"/>
      <c r="JU2" s="233"/>
      <c r="JV2" s="233"/>
      <c r="JW2" s="233"/>
      <c r="JX2" s="233"/>
      <c r="JY2" s="233"/>
      <c r="JZ2" s="233"/>
      <c r="KA2" s="233"/>
      <c r="KB2" s="233"/>
      <c r="KC2" s="233"/>
      <c r="KD2" s="233"/>
      <c r="KE2" s="233"/>
      <c r="KF2" s="233"/>
      <c r="KG2" s="233"/>
      <c r="KH2" s="233"/>
      <c r="KI2" s="233"/>
      <c r="KJ2" s="233"/>
      <c r="KK2" s="233"/>
      <c r="KL2" s="233"/>
      <c r="KM2" s="233"/>
      <c r="KN2" s="233"/>
      <c r="KO2" s="233"/>
      <c r="KP2" s="233"/>
      <c r="KQ2" s="233"/>
      <c r="KR2" s="233"/>
      <c r="KS2" s="233"/>
      <c r="KT2" s="233"/>
      <c r="KU2" s="233"/>
      <c r="KV2" s="233"/>
      <c r="KW2" s="233"/>
      <c r="KX2" s="233"/>
      <c r="KY2" s="233"/>
      <c r="KZ2" s="233"/>
      <c r="LA2" s="233"/>
      <c r="LB2" s="233"/>
      <c r="LC2" s="233"/>
      <c r="LD2" s="233"/>
      <c r="LE2" s="233"/>
      <c r="LF2" s="233"/>
      <c r="LG2" s="233"/>
      <c r="LH2" s="233"/>
      <c r="LI2" s="233"/>
      <c r="LJ2" s="233"/>
      <c r="LK2" s="233"/>
      <c r="LL2" s="233"/>
      <c r="LM2" s="233"/>
      <c r="LN2" s="233"/>
      <c r="LO2" s="233"/>
      <c r="LP2" s="233"/>
      <c r="LQ2" s="233"/>
      <c r="LR2" s="233"/>
      <c r="LS2" s="233"/>
      <c r="LT2" s="233"/>
      <c r="LU2" s="233"/>
      <c r="LV2" s="233"/>
      <c r="LW2" s="233"/>
      <c r="LX2" s="233"/>
      <c r="LY2" s="233"/>
      <c r="LZ2" s="233"/>
      <c r="MA2" s="233"/>
      <c r="MB2" s="233"/>
      <c r="MC2" s="233"/>
      <c r="MD2" s="233"/>
      <c r="ME2" s="233"/>
      <c r="MF2" s="233"/>
      <c r="MG2" s="233"/>
      <c r="MH2" s="233"/>
      <c r="MI2" s="233"/>
      <c r="MJ2" s="233"/>
      <c r="MK2" s="233"/>
      <c r="ML2" s="233"/>
      <c r="MM2" s="233"/>
      <c r="MN2" s="233"/>
      <c r="MO2" s="233"/>
      <c r="MP2" s="233"/>
      <c r="MQ2" s="233"/>
      <c r="MR2" s="233"/>
      <c r="MS2" s="233"/>
      <c r="MT2" s="233"/>
      <c r="MU2" s="233"/>
      <c r="MV2" s="233"/>
      <c r="MW2" s="233"/>
      <c r="MX2" s="233"/>
      <c r="MY2" s="233"/>
      <c r="MZ2" s="233"/>
      <c r="NA2" s="233"/>
      <c r="NB2" s="233"/>
      <c r="NC2" s="233"/>
      <c r="ND2" s="233"/>
      <c r="NE2" s="233"/>
      <c r="NF2" s="233"/>
      <c r="NG2" s="233"/>
      <c r="NH2" s="233"/>
      <c r="NI2" s="233"/>
      <c r="NJ2" s="233"/>
      <c r="NK2" s="233"/>
      <c r="NL2" s="233"/>
      <c r="NM2" s="233"/>
      <c r="NN2" s="233"/>
      <c r="NO2" s="233"/>
      <c r="NP2" s="233"/>
      <c r="NQ2" s="233"/>
      <c r="NR2" s="233"/>
      <c r="NS2" s="233"/>
      <c r="NT2" s="233"/>
      <c r="NU2" s="233"/>
      <c r="NV2" s="233"/>
      <c r="NW2" s="233"/>
      <c r="NX2" s="233"/>
      <c r="NY2" s="233"/>
      <c r="NZ2" s="233"/>
      <c r="OA2" s="233"/>
      <c r="OB2" s="233"/>
      <c r="OC2" s="233"/>
      <c r="OD2" s="233"/>
      <c r="OE2" s="233"/>
      <c r="OF2" s="233"/>
      <c r="OG2" s="233"/>
      <c r="OH2" s="233"/>
      <c r="OI2" s="233"/>
      <c r="OJ2" s="233"/>
      <c r="OK2" s="233"/>
      <c r="OL2" s="233"/>
      <c r="OM2" s="233"/>
      <c r="ON2" s="233"/>
      <c r="OO2" s="233"/>
      <c r="OP2" s="233"/>
      <c r="OQ2" s="233"/>
      <c r="OR2" s="233"/>
      <c r="OS2" s="233"/>
      <c r="OT2" s="233"/>
      <c r="OU2" s="233"/>
      <c r="OV2" s="233"/>
      <c r="OW2" s="233"/>
      <c r="OX2" s="233"/>
      <c r="OY2" s="233"/>
      <c r="OZ2" s="233"/>
      <c r="PA2" s="233"/>
      <c r="PB2" s="233"/>
      <c r="PC2" s="233"/>
      <c r="PD2" s="233"/>
      <c r="PE2" s="233"/>
      <c r="PF2" s="233"/>
      <c r="PG2" s="233"/>
      <c r="PH2" s="233"/>
      <c r="PI2" s="233"/>
      <c r="PJ2" s="233"/>
      <c r="PK2" s="233"/>
      <c r="PL2" s="233"/>
      <c r="PM2" s="233"/>
      <c r="PN2" s="233"/>
      <c r="PO2" s="233"/>
      <c r="PP2" s="233"/>
      <c r="PQ2" s="233"/>
      <c r="PR2" s="233"/>
      <c r="PS2" s="233"/>
      <c r="PT2" s="233"/>
      <c r="PU2" s="233"/>
      <c r="PV2" s="233"/>
      <c r="PW2" s="233"/>
      <c r="PX2" s="233"/>
      <c r="PY2" s="233"/>
      <c r="PZ2" s="233"/>
      <c r="QA2" s="233"/>
      <c r="QB2" s="233"/>
      <c r="QC2" s="233"/>
      <c r="QD2" s="233"/>
      <c r="QE2" s="233"/>
      <c r="QF2" s="233"/>
      <c r="QG2" s="233"/>
      <c r="QH2" s="233"/>
      <c r="QI2" s="233"/>
      <c r="QJ2" s="233"/>
      <c r="QK2" s="233"/>
      <c r="QL2" s="233"/>
      <c r="QM2" s="233"/>
      <c r="QN2" s="233"/>
      <c r="QO2" s="233"/>
      <c r="QP2" s="233"/>
      <c r="QQ2" s="233"/>
      <c r="QR2" s="233"/>
      <c r="QS2" s="233"/>
      <c r="QT2" s="233"/>
      <c r="QU2" s="233"/>
      <c r="QV2" s="233"/>
      <c r="QW2" s="233"/>
      <c r="QX2" s="233"/>
      <c r="QY2" s="233"/>
      <c r="QZ2" s="233"/>
      <c r="RA2" s="233"/>
      <c r="RB2" s="233"/>
      <c r="RC2" s="233"/>
      <c r="RD2" s="233"/>
      <c r="RE2" s="233"/>
      <c r="RF2" s="233"/>
      <c r="RG2" s="233"/>
      <c r="RH2" s="233"/>
      <c r="RI2" s="233"/>
      <c r="RJ2" s="233"/>
      <c r="RK2" s="233"/>
      <c r="RL2" s="233"/>
      <c r="RM2" s="233"/>
      <c r="RN2" s="233"/>
      <c r="RO2" s="233"/>
      <c r="RP2" s="233"/>
      <c r="RQ2" s="233"/>
      <c r="RR2" s="233"/>
      <c r="RS2" s="233"/>
      <c r="RT2" s="233"/>
      <c r="RU2" s="233"/>
      <c r="RV2" s="233"/>
      <c r="RW2" s="233"/>
      <c r="RX2" s="233"/>
      <c r="RY2" s="233"/>
      <c r="RZ2" s="233"/>
      <c r="SA2" s="233"/>
      <c r="SB2" s="233"/>
      <c r="SC2" s="233"/>
      <c r="SD2" s="233"/>
      <c r="SE2" s="233"/>
      <c r="SF2" s="233"/>
      <c r="SG2" s="233"/>
      <c r="SH2" s="233"/>
      <c r="SI2" s="233"/>
      <c r="SJ2" s="233"/>
      <c r="SK2" s="233"/>
      <c r="SL2" s="233"/>
      <c r="SM2" s="233"/>
      <c r="SN2" s="233"/>
      <c r="SO2" s="233"/>
      <c r="SP2" s="233"/>
      <c r="SQ2" s="233"/>
      <c r="SR2" s="233"/>
      <c r="SS2" s="233"/>
      <c r="ST2" s="233"/>
      <c r="SU2" s="233"/>
      <c r="SV2" s="233"/>
      <c r="SW2" s="233"/>
      <c r="SX2" s="233"/>
      <c r="SY2" s="233"/>
      <c r="SZ2" s="233"/>
      <c r="TA2" s="233"/>
      <c r="TB2" s="233"/>
      <c r="TC2" s="233"/>
      <c r="TD2" s="233"/>
      <c r="TE2" s="233"/>
      <c r="TF2" s="233"/>
      <c r="TG2" s="233"/>
      <c r="TH2" s="233"/>
      <c r="TI2" s="233"/>
      <c r="TJ2" s="233"/>
      <c r="TK2" s="233"/>
      <c r="TL2" s="233"/>
      <c r="TM2" s="233"/>
      <c r="TN2" s="233"/>
      <c r="TO2" s="233"/>
      <c r="TP2" s="233"/>
      <c r="TQ2" s="233"/>
      <c r="TR2" s="233"/>
      <c r="TS2" s="233"/>
      <c r="TT2" s="233"/>
      <c r="TU2" s="233"/>
      <c r="TV2" s="233"/>
      <c r="TW2" s="233"/>
      <c r="TX2" s="233"/>
      <c r="TY2" s="233"/>
      <c r="TZ2" s="233"/>
      <c r="UA2" s="233"/>
      <c r="UB2" s="233"/>
      <c r="UC2" s="233"/>
      <c r="UD2" s="233"/>
      <c r="UE2" s="233"/>
      <c r="UF2" s="233"/>
      <c r="UG2" s="233"/>
      <c r="UH2" s="233"/>
      <c r="UI2" s="233"/>
      <c r="UJ2" s="233"/>
      <c r="UK2" s="233"/>
      <c r="UL2" s="233"/>
      <c r="UM2" s="233"/>
      <c r="UN2" s="233"/>
      <c r="UO2" s="233"/>
      <c r="UP2" s="233"/>
      <c r="UQ2" s="233"/>
      <c r="UR2" s="233"/>
      <c r="US2" s="233"/>
      <c r="UT2" s="233"/>
      <c r="UU2" s="233"/>
      <c r="UV2" s="233"/>
      <c r="UW2" s="233"/>
      <c r="UX2" s="233"/>
      <c r="UY2" s="233"/>
      <c r="UZ2" s="233"/>
      <c r="VA2" s="233"/>
      <c r="VB2" s="233"/>
      <c r="VC2" s="233"/>
      <c r="VD2" s="233"/>
      <c r="VE2" s="233"/>
      <c r="VF2" s="233"/>
      <c r="VG2" s="233"/>
      <c r="VH2" s="233"/>
      <c r="VI2" s="233"/>
      <c r="VJ2" s="233"/>
      <c r="VK2" s="233"/>
      <c r="VL2" s="233"/>
      <c r="VM2" s="233"/>
      <c r="VN2" s="233"/>
      <c r="VO2" s="233"/>
      <c r="VP2" s="233"/>
      <c r="VQ2" s="233"/>
      <c r="VR2" s="233"/>
      <c r="VS2" s="233"/>
      <c r="VT2" s="233"/>
      <c r="VU2" s="233"/>
      <c r="VV2" s="233"/>
      <c r="VW2" s="233"/>
      <c r="VX2" s="233"/>
      <c r="VY2" s="233"/>
      <c r="VZ2" s="233"/>
      <c r="WA2" s="233"/>
      <c r="WB2" s="233"/>
      <c r="WC2" s="233"/>
      <c r="WD2" s="233"/>
      <c r="WE2" s="233"/>
      <c r="WF2" s="233"/>
      <c r="WG2" s="233"/>
      <c r="WH2" s="233"/>
      <c r="WI2" s="233"/>
      <c r="WJ2" s="233"/>
      <c r="WK2" s="233"/>
      <c r="WL2" s="233"/>
      <c r="WM2" s="233"/>
      <c r="WN2" s="233"/>
      <c r="WO2" s="233"/>
      <c r="WP2" s="233"/>
      <c r="WQ2" s="233"/>
      <c r="WR2" s="233"/>
      <c r="WS2" s="233"/>
      <c r="WT2" s="233"/>
      <c r="WU2" s="233"/>
      <c r="WV2" s="233"/>
      <c r="WW2" s="233"/>
      <c r="WX2" s="233"/>
      <c r="WY2" s="233"/>
      <c r="WZ2" s="233"/>
      <c r="XA2" s="233"/>
      <c r="XB2" s="233"/>
      <c r="XC2" s="233"/>
      <c r="XD2" s="233"/>
      <c r="XE2" s="233"/>
      <c r="XF2" s="233"/>
      <c r="XG2" s="233"/>
      <c r="XH2" s="233"/>
      <c r="XI2" s="233"/>
      <c r="XJ2" s="233"/>
      <c r="XK2" s="233"/>
      <c r="XL2" s="233"/>
      <c r="XM2" s="233"/>
      <c r="XN2" s="233"/>
      <c r="XO2" s="233"/>
      <c r="XP2" s="233"/>
      <c r="XQ2" s="233"/>
      <c r="XR2" s="233"/>
      <c r="XS2" s="233"/>
      <c r="XT2" s="233"/>
      <c r="XU2" s="233"/>
      <c r="XV2" s="233"/>
      <c r="XW2" s="233"/>
      <c r="XX2" s="233"/>
      <c r="XY2" s="233"/>
      <c r="XZ2" s="233"/>
      <c r="YA2" s="233"/>
      <c r="YB2" s="233"/>
      <c r="YC2" s="233"/>
      <c r="YD2" s="233"/>
      <c r="YE2" s="233"/>
      <c r="YF2" s="233"/>
      <c r="YG2" s="233"/>
      <c r="YH2" s="233"/>
      <c r="YI2" s="233"/>
      <c r="YJ2" s="233"/>
      <c r="YK2" s="233"/>
      <c r="YL2" s="233"/>
      <c r="YM2" s="233"/>
      <c r="YN2" s="233"/>
      <c r="YO2" s="233"/>
      <c r="YP2" s="233"/>
      <c r="YQ2" s="233"/>
      <c r="YR2" s="233"/>
      <c r="YS2" s="233"/>
      <c r="YT2" s="233"/>
      <c r="YU2" s="233"/>
      <c r="YV2" s="233"/>
      <c r="YW2" s="233"/>
      <c r="YX2" s="233"/>
      <c r="YY2" s="233"/>
      <c r="YZ2" s="233"/>
      <c r="ZA2" s="233"/>
      <c r="ZB2" s="233"/>
      <c r="ZC2" s="233"/>
      <c r="ZD2" s="233"/>
      <c r="ZE2" s="233"/>
      <c r="ZF2" s="233"/>
      <c r="ZG2" s="233"/>
      <c r="ZH2" s="233"/>
      <c r="ZI2" s="233"/>
      <c r="ZJ2" s="233"/>
      <c r="ZK2" s="233"/>
      <c r="ZL2" s="233"/>
      <c r="ZM2" s="233"/>
      <c r="ZN2" s="233"/>
      <c r="ZO2" s="233"/>
      <c r="ZP2" s="233"/>
      <c r="ZQ2" s="233"/>
      <c r="ZR2" s="233"/>
      <c r="ZS2" s="233"/>
      <c r="ZT2" s="233"/>
      <c r="ZU2" s="233"/>
      <c r="ZV2" s="233"/>
      <c r="ZW2" s="233"/>
      <c r="ZX2" s="233"/>
      <c r="ZY2" s="233"/>
      <c r="ZZ2" s="233"/>
      <c r="AAA2" s="233"/>
      <c r="AAB2" s="233"/>
      <c r="AAC2" s="233"/>
      <c r="AAD2" s="233"/>
      <c r="AAE2" s="233"/>
      <c r="AAF2" s="233"/>
      <c r="AAG2" s="233"/>
      <c r="AAH2" s="233"/>
      <c r="AAI2" s="233"/>
      <c r="AAJ2" s="233"/>
      <c r="AAK2" s="233"/>
      <c r="AAL2" s="233"/>
      <c r="AAM2" s="233"/>
      <c r="AAN2" s="233"/>
      <c r="AAO2" s="233"/>
      <c r="AAP2" s="233"/>
      <c r="AAQ2" s="233"/>
      <c r="AAR2" s="233"/>
      <c r="AAS2" s="233"/>
      <c r="AAT2" s="233"/>
      <c r="AAU2" s="233"/>
      <c r="AAV2" s="233"/>
      <c r="AAW2" s="233"/>
      <c r="AAX2" s="233"/>
      <c r="AAY2" s="233"/>
      <c r="AAZ2" s="233"/>
      <c r="ABA2" s="233"/>
      <c r="ABB2" s="233"/>
      <c r="ABC2" s="233"/>
      <c r="ABD2" s="233"/>
      <c r="ABE2" s="233"/>
      <c r="ABF2" s="233"/>
      <c r="ABG2" s="233"/>
      <c r="ABH2" s="233"/>
      <c r="ABI2" s="233"/>
      <c r="ABJ2" s="233"/>
      <c r="ABK2" s="233"/>
      <c r="ABL2" s="233"/>
      <c r="ABM2" s="233"/>
      <c r="ABN2" s="233"/>
      <c r="ABO2" s="233"/>
      <c r="ABP2" s="233"/>
      <c r="ABQ2" s="233"/>
      <c r="ABR2" s="233"/>
      <c r="ABS2" s="233"/>
      <c r="ABT2" s="233"/>
      <c r="ABU2" s="233"/>
      <c r="ABV2" s="233"/>
      <c r="ABW2" s="233"/>
      <c r="ABX2" s="233"/>
      <c r="ABY2" s="233"/>
      <c r="ABZ2" s="233"/>
      <c r="ACA2" s="233"/>
      <c r="ACB2" s="233"/>
      <c r="ACC2" s="233"/>
      <c r="ACD2" s="233"/>
      <c r="ACE2" s="233"/>
      <c r="ACF2" s="233"/>
      <c r="ACG2" s="233"/>
      <c r="ACH2" s="233"/>
      <c r="ACI2" s="233"/>
      <c r="ACJ2" s="233"/>
      <c r="ACK2" s="233"/>
      <c r="ACL2" s="233"/>
      <c r="ACM2" s="233"/>
      <c r="ACN2" s="233"/>
      <c r="ACO2" s="233"/>
      <c r="ACP2" s="233"/>
      <c r="ACQ2" s="233"/>
      <c r="ACR2" s="233"/>
      <c r="ACS2" s="233"/>
      <c r="ACT2" s="233"/>
      <c r="ACU2" s="233"/>
      <c r="ACV2" s="233"/>
      <c r="ACW2" s="233"/>
      <c r="ACX2" s="233"/>
      <c r="ACY2" s="233"/>
      <c r="ACZ2" s="233"/>
      <c r="ADA2" s="233"/>
      <c r="ADB2" s="233"/>
      <c r="ADC2" s="233"/>
      <c r="ADD2" s="233"/>
      <c r="ADE2" s="233"/>
      <c r="ADF2" s="233"/>
      <c r="ADG2" s="233"/>
      <c r="ADH2" s="233"/>
      <c r="ADI2" s="233"/>
      <c r="ADJ2" s="233"/>
      <c r="ADK2" s="233"/>
      <c r="ADL2" s="233"/>
      <c r="ADM2" s="233"/>
      <c r="ADN2" s="233"/>
      <c r="ADO2" s="233"/>
      <c r="ADP2" s="233"/>
      <c r="ADQ2" s="233"/>
      <c r="ADR2" s="233"/>
      <c r="ADS2" s="233"/>
      <c r="ADT2" s="233"/>
      <c r="ADU2" s="233"/>
      <c r="ADV2" s="233"/>
      <c r="ADW2" s="233"/>
      <c r="ADX2" s="233"/>
      <c r="ADY2" s="233"/>
      <c r="ADZ2" s="233"/>
      <c r="AEA2" s="233"/>
      <c r="AEB2" s="233"/>
      <c r="AEC2" s="233"/>
      <c r="AED2" s="233"/>
      <c r="AEE2" s="233"/>
      <c r="AEF2" s="233"/>
      <c r="AEG2" s="233"/>
      <c r="AEH2" s="233"/>
      <c r="AEI2" s="233"/>
      <c r="AEJ2" s="233"/>
      <c r="AEK2" s="233"/>
      <c r="AEL2" s="233"/>
      <c r="AEM2" s="233"/>
      <c r="AEN2" s="233"/>
      <c r="AEO2" s="233"/>
      <c r="AEP2" s="233"/>
      <c r="AEQ2" s="233"/>
      <c r="AER2" s="233"/>
      <c r="AES2" s="233"/>
      <c r="AET2" s="233"/>
      <c r="AEU2" s="233"/>
      <c r="AEV2" s="233"/>
      <c r="AEW2" s="233"/>
      <c r="AEX2" s="233"/>
      <c r="AEY2" s="233"/>
      <c r="AEZ2" s="233"/>
      <c r="AFA2" s="233"/>
      <c r="AFB2" s="233"/>
      <c r="AFC2" s="233"/>
      <c r="AFD2" s="233"/>
      <c r="AFE2" s="233"/>
      <c r="AFF2" s="233"/>
      <c r="AFG2" s="233"/>
      <c r="AFH2" s="233"/>
      <c r="AFI2" s="233"/>
      <c r="AFJ2" s="233"/>
      <c r="AFK2" s="233"/>
      <c r="AFL2" s="233"/>
      <c r="AFM2" s="233"/>
      <c r="AFN2" s="233"/>
      <c r="AFO2" s="233"/>
      <c r="AFP2" s="233"/>
      <c r="AFQ2" s="233"/>
      <c r="AFR2" s="233"/>
      <c r="AFS2" s="233"/>
      <c r="AFT2" s="233"/>
      <c r="AFU2" s="233"/>
      <c r="AFV2" s="233"/>
      <c r="AFW2" s="233"/>
      <c r="AFX2" s="233"/>
      <c r="AFY2" s="233"/>
      <c r="AFZ2" s="233"/>
      <c r="AGA2" s="233"/>
      <c r="AGB2" s="233"/>
      <c r="AGC2" s="233"/>
      <c r="AGD2" s="233"/>
      <c r="AGE2" s="233"/>
      <c r="AGF2" s="233"/>
      <c r="AGG2" s="233"/>
      <c r="AGH2" s="233"/>
      <c r="AGI2" s="233"/>
      <c r="AGJ2" s="233"/>
      <c r="AGK2" s="233"/>
      <c r="AGL2" s="233"/>
      <c r="AGM2" s="233"/>
      <c r="AGN2" s="233"/>
      <c r="AGO2" s="233"/>
      <c r="AGP2" s="233"/>
      <c r="AGQ2" s="233"/>
      <c r="AGR2" s="233"/>
      <c r="AGS2" s="233"/>
      <c r="AGT2" s="233"/>
      <c r="AGU2" s="233"/>
      <c r="AGV2" s="233"/>
      <c r="AGW2" s="233"/>
      <c r="AGX2" s="233"/>
      <c r="AGY2" s="233"/>
      <c r="AGZ2" s="233"/>
      <c r="AHA2" s="233"/>
      <c r="AHB2" s="233"/>
      <c r="AHC2" s="233"/>
      <c r="AHD2" s="233"/>
      <c r="AHE2" s="233"/>
      <c r="AHF2" s="233"/>
      <c r="AHG2" s="233"/>
      <c r="AHH2" s="233"/>
      <c r="AHI2" s="233"/>
      <c r="AHJ2" s="233"/>
      <c r="AHK2" s="233"/>
      <c r="AHL2" s="233"/>
      <c r="AHM2" s="233"/>
      <c r="AHN2" s="233"/>
      <c r="AHO2" s="233"/>
      <c r="AHP2" s="233"/>
      <c r="AHQ2" s="233"/>
      <c r="AHR2" s="233"/>
      <c r="AHS2" s="233"/>
      <c r="AHT2" s="233"/>
      <c r="AHU2" s="233"/>
      <c r="AHV2" s="233"/>
      <c r="AHW2" s="233"/>
      <c r="AHX2" s="233"/>
      <c r="AHY2" s="233"/>
      <c r="AHZ2" s="233"/>
      <c r="AIA2" s="233"/>
      <c r="AIB2" s="233"/>
      <c r="AIC2" s="233"/>
      <c r="AID2" s="233"/>
      <c r="AIE2" s="233"/>
      <c r="AIF2" s="233"/>
      <c r="AIG2" s="233"/>
      <c r="AIH2" s="233"/>
      <c r="AII2" s="233"/>
      <c r="AIJ2" s="233"/>
      <c r="AIK2" s="233"/>
      <c r="AIL2" s="233"/>
      <c r="AIM2" s="233"/>
      <c r="AIN2" s="233"/>
      <c r="AIO2" s="233"/>
      <c r="AIP2" s="233"/>
      <c r="AIQ2" s="233"/>
      <c r="AIR2" s="233"/>
      <c r="AIS2" s="233"/>
      <c r="AIT2" s="233"/>
      <c r="AIU2" s="233"/>
      <c r="AIV2" s="233"/>
      <c r="AIW2" s="233"/>
      <c r="AIX2" s="233"/>
      <c r="AIY2" s="233"/>
      <c r="AIZ2" s="233"/>
      <c r="AJA2" s="233"/>
      <c r="AJB2" s="233"/>
      <c r="AJC2" s="233"/>
      <c r="AJD2" s="233"/>
      <c r="AJE2" s="233"/>
      <c r="AJF2" s="233"/>
      <c r="AJG2" s="233"/>
      <c r="AJH2" s="233"/>
      <c r="AJI2" s="233"/>
      <c r="AJJ2" s="233"/>
      <c r="AJK2" s="233"/>
      <c r="AJL2" s="233"/>
      <c r="AJM2" s="233"/>
      <c r="AJN2" s="233"/>
      <c r="AJO2" s="233"/>
      <c r="AJP2" s="233"/>
      <c r="AJQ2" s="233"/>
      <c r="AJR2" s="233"/>
      <c r="AJS2" s="233"/>
      <c r="AJT2" s="233"/>
      <c r="AJU2" s="233"/>
      <c r="AJV2" s="233"/>
      <c r="AJW2" s="233"/>
      <c r="AJX2" s="233"/>
      <c r="AJY2" s="233"/>
      <c r="AJZ2" s="233"/>
      <c r="AKA2" s="233"/>
      <c r="AKB2" s="233"/>
      <c r="AKC2" s="233"/>
      <c r="AKD2" s="233"/>
      <c r="AKE2" s="233"/>
      <c r="AKF2" s="233"/>
      <c r="AKG2" s="233"/>
      <c r="AKH2" s="233"/>
      <c r="AKI2" s="233"/>
      <c r="AKJ2" s="233"/>
      <c r="AKK2" s="233"/>
      <c r="AKL2" s="233"/>
      <c r="AKM2" s="233"/>
      <c r="AKN2" s="233"/>
      <c r="AKO2" s="233"/>
      <c r="AKP2" s="233"/>
      <c r="AKQ2" s="233"/>
      <c r="AKR2" s="233"/>
      <c r="AKS2" s="233"/>
      <c r="AKT2" s="233"/>
      <c r="AKU2" s="233"/>
      <c r="AKV2" s="233"/>
      <c r="AKW2" s="233"/>
      <c r="AKX2" s="233"/>
      <c r="AKY2" s="233"/>
      <c r="AKZ2" s="233"/>
      <c r="ALA2" s="233"/>
      <c r="ALB2" s="233"/>
      <c r="ALC2" s="233"/>
      <c r="ALD2" s="233"/>
      <c r="ALE2" s="233"/>
      <c r="ALF2" s="233"/>
      <c r="ALG2" s="233"/>
      <c r="ALH2" s="233"/>
      <c r="ALI2" s="233"/>
      <c r="ALJ2" s="233"/>
      <c r="ALK2" s="233"/>
      <c r="ALL2" s="233"/>
      <c r="ALM2" s="233"/>
      <c r="ALN2" s="233"/>
      <c r="ALO2" s="233"/>
      <c r="ALP2" s="233"/>
      <c r="ALQ2" s="233"/>
      <c r="ALR2" s="233"/>
      <c r="ALS2" s="233"/>
      <c r="ALT2" s="233"/>
      <c r="ALU2" s="233"/>
      <c r="ALV2" s="233"/>
      <c r="ALW2" s="233"/>
      <c r="ALX2" s="233"/>
      <c r="ALY2" s="233"/>
      <c r="ALZ2" s="233"/>
      <c r="AMA2" s="233"/>
      <c r="AMB2" s="233"/>
      <c r="AMC2" s="233"/>
      <c r="AMD2" s="233"/>
      <c r="AME2" s="233"/>
      <c r="AMF2" s="233"/>
      <c r="AMG2" s="233"/>
      <c r="AMH2" s="233"/>
      <c r="AMI2" s="233"/>
      <c r="AMJ2" s="233"/>
      <c r="AMK2" s="233"/>
    </row>
    <row r="3" spans="1:1025" ht="19.5" customHeight="1" x14ac:dyDescent="0.2">
      <c r="A3" s="300" t="s">
        <v>181</v>
      </c>
      <c r="B3" s="301"/>
      <c r="C3"/>
      <c r="D3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5" s="172" customFormat="1" ht="19.5" customHeight="1" x14ac:dyDescent="0.2">
      <c r="A4" s="220" t="s">
        <v>182</v>
      </c>
      <c r="B4" s="221" t="s">
        <v>183</v>
      </c>
    </row>
    <row r="5" spans="1:1025" ht="19.5" customHeight="1" x14ac:dyDescent="0.2">
      <c r="A5" s="222">
        <v>1</v>
      </c>
      <c r="B5" s="223">
        <v>33.630000000000003</v>
      </c>
    </row>
    <row r="6" spans="1:1025" ht="19.5" customHeight="1" x14ac:dyDescent="0.2">
      <c r="A6" s="222">
        <v>2</v>
      </c>
      <c r="B6" s="223">
        <v>43.13</v>
      </c>
    </row>
    <row r="7" spans="1:1025" ht="19.5" customHeight="1" x14ac:dyDescent="0.2">
      <c r="A7" s="222">
        <v>3</v>
      </c>
      <c r="B7" s="223">
        <v>48.68</v>
      </c>
    </row>
    <row r="8" spans="1:1025" ht="19.5" customHeight="1" x14ac:dyDescent="0.2">
      <c r="A8" s="222">
        <v>4</v>
      </c>
      <c r="B8" s="223">
        <v>52.62</v>
      </c>
    </row>
    <row r="9" spans="1:1025" ht="19.5" customHeight="1" x14ac:dyDescent="0.2">
      <c r="A9" s="222">
        <v>5</v>
      </c>
      <c r="B9" s="223">
        <v>55.68</v>
      </c>
    </row>
    <row r="10" spans="1:1025" ht="19.5" customHeight="1" x14ac:dyDescent="0.2">
      <c r="A10" s="222">
        <v>6</v>
      </c>
      <c r="B10" s="223">
        <v>58.18</v>
      </c>
    </row>
    <row r="11" spans="1:1025" ht="19.5" customHeight="1" x14ac:dyDescent="0.2">
      <c r="A11" s="222">
        <v>7</v>
      </c>
      <c r="B11" s="223">
        <v>60.29</v>
      </c>
    </row>
    <row r="12" spans="1:1025" ht="19.5" customHeight="1" x14ac:dyDescent="0.2">
      <c r="A12" s="222">
        <v>8</v>
      </c>
      <c r="B12" s="223">
        <v>62.12</v>
      </c>
    </row>
    <row r="13" spans="1:1025" ht="19.5" customHeight="1" x14ac:dyDescent="0.2">
      <c r="A13" s="222">
        <v>9</v>
      </c>
      <c r="B13" s="223">
        <v>63.73</v>
      </c>
    </row>
    <row r="14" spans="1:1025" ht="19.5" customHeight="1" x14ac:dyDescent="0.2">
      <c r="A14" s="222">
        <v>10</v>
      </c>
      <c r="B14" s="223">
        <v>65.180000000000007</v>
      </c>
    </row>
    <row r="15" spans="1:1025" ht="19.5" customHeight="1" x14ac:dyDescent="0.2">
      <c r="A15" s="222">
        <v>11</v>
      </c>
      <c r="B15" s="223">
        <v>66.48</v>
      </c>
    </row>
    <row r="16" spans="1:1025" ht="19.5" customHeight="1" x14ac:dyDescent="0.2">
      <c r="A16" s="222">
        <v>12</v>
      </c>
      <c r="B16" s="223">
        <v>67.67</v>
      </c>
    </row>
    <row r="17" spans="1:2" ht="19.5" customHeight="1" x14ac:dyDescent="0.2">
      <c r="A17" s="222">
        <v>13</v>
      </c>
      <c r="B17" s="223">
        <v>68.77</v>
      </c>
    </row>
    <row r="18" spans="1:2" ht="19.5" customHeight="1" x14ac:dyDescent="0.2">
      <c r="A18" s="222">
        <v>14</v>
      </c>
      <c r="B18" s="223">
        <v>69.790000000000006</v>
      </c>
    </row>
    <row r="19" spans="1:2" ht="19.5" customHeight="1" x14ac:dyDescent="0.2">
      <c r="A19" s="224">
        <v>15</v>
      </c>
      <c r="B19" s="225">
        <v>70.73</v>
      </c>
    </row>
  </sheetData>
  <mergeCells count="2">
    <mergeCell ref="A3:B3"/>
    <mergeCell ref="A1:B1"/>
  </mergeCells>
  <pageMargins left="0.905555555555556" right="0.51180555555555496" top="0.74791666666666701" bottom="0.74791666666666701" header="0.51180555555555496" footer="0.51180555555555496"/>
  <pageSetup paperSize="9"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9"/>
  <sheetViews>
    <sheetView view="pageBreakPreview" workbookViewId="0"/>
  </sheetViews>
  <sheetFormatPr defaultRowHeight="12.75" x14ac:dyDescent="0.2"/>
  <cols>
    <col min="1" max="1" width="69.7109375" style="89"/>
    <col min="2" max="3" width="9" style="89"/>
    <col min="4" max="4" width="12.7109375" style="89"/>
    <col min="5" max="1025" width="9" style="89"/>
  </cols>
  <sheetData>
    <row r="1" spans="1:1025" ht="15.75" x14ac:dyDescent="0.2">
      <c r="A1" s="262" t="s">
        <v>218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  <c r="DM1" s="233"/>
      <c r="DN1" s="233"/>
      <c r="DO1" s="233"/>
      <c r="DP1" s="233"/>
      <c r="DQ1" s="233"/>
      <c r="DR1" s="233"/>
      <c r="DS1" s="233"/>
      <c r="DT1" s="233"/>
      <c r="DU1" s="233"/>
      <c r="DV1" s="233"/>
      <c r="DW1" s="233"/>
      <c r="DX1" s="233"/>
      <c r="DY1" s="233"/>
      <c r="DZ1" s="233"/>
      <c r="EA1" s="233"/>
      <c r="EB1" s="233"/>
      <c r="EC1" s="233"/>
      <c r="ED1" s="233"/>
      <c r="EE1" s="233"/>
      <c r="EF1" s="233"/>
      <c r="EG1" s="233"/>
      <c r="EH1" s="233"/>
      <c r="EI1" s="233"/>
      <c r="EJ1" s="233"/>
      <c r="EK1" s="233"/>
      <c r="EL1" s="233"/>
      <c r="EM1" s="233"/>
      <c r="EN1" s="233"/>
      <c r="EO1" s="233"/>
      <c r="EP1" s="233"/>
      <c r="EQ1" s="233"/>
      <c r="ER1" s="233"/>
      <c r="ES1" s="233"/>
      <c r="ET1" s="233"/>
      <c r="EU1" s="233"/>
      <c r="EV1" s="233"/>
      <c r="EW1" s="233"/>
      <c r="EX1" s="233"/>
      <c r="EY1" s="233"/>
      <c r="EZ1" s="233"/>
      <c r="FA1" s="233"/>
      <c r="FB1" s="233"/>
      <c r="FC1" s="233"/>
      <c r="FD1" s="233"/>
      <c r="FE1" s="233"/>
      <c r="FF1" s="233"/>
      <c r="FG1" s="233"/>
      <c r="FH1" s="233"/>
      <c r="FI1" s="233"/>
      <c r="FJ1" s="233"/>
      <c r="FK1" s="233"/>
      <c r="FL1" s="233"/>
      <c r="FM1" s="233"/>
      <c r="FN1" s="233"/>
      <c r="FO1" s="233"/>
      <c r="FP1" s="233"/>
      <c r="FQ1" s="233"/>
      <c r="FR1" s="233"/>
      <c r="FS1" s="233"/>
      <c r="FT1" s="233"/>
      <c r="FU1" s="233"/>
      <c r="FV1" s="233"/>
      <c r="FW1" s="233"/>
      <c r="FX1" s="233"/>
      <c r="FY1" s="233"/>
      <c r="FZ1" s="233"/>
      <c r="GA1" s="233"/>
      <c r="GB1" s="233"/>
      <c r="GC1" s="233"/>
      <c r="GD1" s="233"/>
      <c r="GE1" s="233"/>
      <c r="GF1" s="233"/>
      <c r="GG1" s="233"/>
      <c r="GH1" s="233"/>
      <c r="GI1" s="233"/>
      <c r="GJ1" s="233"/>
      <c r="GK1" s="233"/>
      <c r="GL1" s="233"/>
      <c r="GM1" s="233"/>
      <c r="GN1" s="233"/>
      <c r="GO1" s="233"/>
      <c r="GP1" s="233"/>
      <c r="GQ1" s="233"/>
      <c r="GR1" s="233"/>
      <c r="GS1" s="233"/>
      <c r="GT1" s="233"/>
      <c r="GU1" s="233"/>
      <c r="GV1" s="233"/>
      <c r="GW1" s="233"/>
      <c r="GX1" s="233"/>
      <c r="GY1" s="233"/>
      <c r="GZ1" s="233"/>
      <c r="HA1" s="233"/>
      <c r="HB1" s="233"/>
      <c r="HC1" s="233"/>
      <c r="HD1" s="233"/>
      <c r="HE1" s="233"/>
      <c r="HF1" s="233"/>
      <c r="HG1" s="233"/>
      <c r="HH1" s="233"/>
      <c r="HI1" s="233"/>
      <c r="HJ1" s="233"/>
      <c r="HK1" s="233"/>
      <c r="HL1" s="233"/>
      <c r="HM1" s="233"/>
      <c r="HN1" s="233"/>
      <c r="HO1" s="233"/>
      <c r="HP1" s="233"/>
      <c r="HQ1" s="233"/>
      <c r="HR1" s="233"/>
      <c r="HS1" s="233"/>
      <c r="HT1" s="233"/>
      <c r="HU1" s="233"/>
      <c r="HV1" s="233"/>
      <c r="HW1" s="233"/>
      <c r="HX1" s="233"/>
      <c r="HY1" s="233"/>
      <c r="HZ1" s="233"/>
      <c r="IA1" s="233"/>
      <c r="IB1" s="233"/>
      <c r="IC1" s="233"/>
      <c r="ID1" s="233"/>
      <c r="IE1" s="233"/>
      <c r="IF1" s="233"/>
      <c r="IG1" s="233"/>
      <c r="IH1" s="233"/>
      <c r="II1" s="233"/>
      <c r="IJ1" s="233"/>
      <c r="IK1" s="233"/>
      <c r="IL1" s="233"/>
      <c r="IM1" s="233"/>
      <c r="IN1" s="233"/>
      <c r="IO1" s="233"/>
      <c r="IP1" s="233"/>
      <c r="IQ1" s="233"/>
      <c r="IR1" s="233"/>
      <c r="IS1" s="233"/>
      <c r="IT1" s="233"/>
      <c r="IU1" s="233"/>
      <c r="IV1" s="233"/>
      <c r="IW1" s="233"/>
      <c r="IX1" s="233"/>
      <c r="IY1" s="233"/>
      <c r="IZ1" s="233"/>
      <c r="JA1" s="233"/>
      <c r="JB1" s="233"/>
      <c r="JC1" s="233"/>
      <c r="JD1" s="233"/>
      <c r="JE1" s="233"/>
      <c r="JF1" s="233"/>
      <c r="JG1" s="233"/>
      <c r="JH1" s="233"/>
      <c r="JI1" s="233"/>
      <c r="JJ1" s="233"/>
      <c r="JK1" s="233"/>
      <c r="JL1" s="233"/>
      <c r="JM1" s="233"/>
      <c r="JN1" s="233"/>
      <c r="JO1" s="233"/>
      <c r="JP1" s="233"/>
      <c r="JQ1" s="233"/>
      <c r="JR1" s="233"/>
      <c r="JS1" s="233"/>
      <c r="JT1" s="233"/>
      <c r="JU1" s="233"/>
      <c r="JV1" s="233"/>
      <c r="JW1" s="233"/>
      <c r="JX1" s="233"/>
      <c r="JY1" s="233"/>
      <c r="JZ1" s="233"/>
      <c r="KA1" s="233"/>
      <c r="KB1" s="233"/>
      <c r="KC1" s="233"/>
      <c r="KD1" s="233"/>
      <c r="KE1" s="233"/>
      <c r="KF1" s="233"/>
      <c r="KG1" s="233"/>
      <c r="KH1" s="233"/>
      <c r="KI1" s="233"/>
      <c r="KJ1" s="233"/>
      <c r="KK1" s="233"/>
      <c r="KL1" s="233"/>
      <c r="KM1" s="233"/>
      <c r="KN1" s="233"/>
      <c r="KO1" s="233"/>
      <c r="KP1" s="233"/>
      <c r="KQ1" s="233"/>
      <c r="KR1" s="233"/>
      <c r="KS1" s="233"/>
      <c r="KT1" s="233"/>
      <c r="KU1" s="233"/>
      <c r="KV1" s="233"/>
      <c r="KW1" s="233"/>
      <c r="KX1" s="233"/>
      <c r="KY1" s="233"/>
      <c r="KZ1" s="233"/>
      <c r="LA1" s="233"/>
      <c r="LB1" s="233"/>
      <c r="LC1" s="233"/>
      <c r="LD1" s="233"/>
      <c r="LE1" s="233"/>
      <c r="LF1" s="233"/>
      <c r="LG1" s="233"/>
      <c r="LH1" s="233"/>
      <c r="LI1" s="233"/>
      <c r="LJ1" s="233"/>
      <c r="LK1" s="233"/>
      <c r="LL1" s="233"/>
      <c r="LM1" s="233"/>
      <c r="LN1" s="233"/>
      <c r="LO1" s="233"/>
      <c r="LP1" s="233"/>
      <c r="LQ1" s="233"/>
      <c r="LR1" s="233"/>
      <c r="LS1" s="233"/>
      <c r="LT1" s="233"/>
      <c r="LU1" s="233"/>
      <c r="LV1" s="233"/>
      <c r="LW1" s="233"/>
      <c r="LX1" s="233"/>
      <c r="LY1" s="233"/>
      <c r="LZ1" s="233"/>
      <c r="MA1" s="233"/>
      <c r="MB1" s="233"/>
      <c r="MC1" s="233"/>
      <c r="MD1" s="233"/>
      <c r="ME1" s="233"/>
      <c r="MF1" s="233"/>
      <c r="MG1" s="233"/>
      <c r="MH1" s="233"/>
      <c r="MI1" s="233"/>
      <c r="MJ1" s="233"/>
      <c r="MK1" s="233"/>
      <c r="ML1" s="233"/>
      <c r="MM1" s="233"/>
      <c r="MN1" s="233"/>
      <c r="MO1" s="233"/>
      <c r="MP1" s="233"/>
      <c r="MQ1" s="233"/>
      <c r="MR1" s="233"/>
      <c r="MS1" s="233"/>
      <c r="MT1" s="233"/>
      <c r="MU1" s="233"/>
      <c r="MV1" s="233"/>
      <c r="MW1" s="233"/>
      <c r="MX1" s="233"/>
      <c r="MY1" s="233"/>
      <c r="MZ1" s="233"/>
      <c r="NA1" s="233"/>
      <c r="NB1" s="233"/>
      <c r="NC1" s="233"/>
      <c r="ND1" s="233"/>
      <c r="NE1" s="233"/>
      <c r="NF1" s="233"/>
      <c r="NG1" s="233"/>
      <c r="NH1" s="233"/>
      <c r="NI1" s="233"/>
      <c r="NJ1" s="233"/>
      <c r="NK1" s="233"/>
      <c r="NL1" s="233"/>
      <c r="NM1" s="233"/>
      <c r="NN1" s="233"/>
      <c r="NO1" s="233"/>
      <c r="NP1" s="233"/>
      <c r="NQ1" s="233"/>
      <c r="NR1" s="233"/>
      <c r="NS1" s="233"/>
      <c r="NT1" s="233"/>
      <c r="NU1" s="233"/>
      <c r="NV1" s="233"/>
      <c r="NW1" s="233"/>
      <c r="NX1" s="233"/>
      <c r="NY1" s="233"/>
      <c r="NZ1" s="233"/>
      <c r="OA1" s="233"/>
      <c r="OB1" s="233"/>
      <c r="OC1" s="233"/>
      <c r="OD1" s="233"/>
      <c r="OE1" s="233"/>
      <c r="OF1" s="233"/>
      <c r="OG1" s="233"/>
      <c r="OH1" s="233"/>
      <c r="OI1" s="233"/>
      <c r="OJ1" s="233"/>
      <c r="OK1" s="233"/>
      <c r="OL1" s="233"/>
      <c r="OM1" s="233"/>
      <c r="ON1" s="233"/>
      <c r="OO1" s="233"/>
      <c r="OP1" s="233"/>
      <c r="OQ1" s="233"/>
      <c r="OR1" s="233"/>
      <c r="OS1" s="233"/>
      <c r="OT1" s="233"/>
      <c r="OU1" s="233"/>
      <c r="OV1" s="233"/>
      <c r="OW1" s="233"/>
      <c r="OX1" s="233"/>
      <c r="OY1" s="233"/>
      <c r="OZ1" s="233"/>
      <c r="PA1" s="233"/>
      <c r="PB1" s="233"/>
      <c r="PC1" s="233"/>
      <c r="PD1" s="233"/>
      <c r="PE1" s="233"/>
      <c r="PF1" s="233"/>
      <c r="PG1" s="233"/>
      <c r="PH1" s="233"/>
      <c r="PI1" s="233"/>
      <c r="PJ1" s="233"/>
      <c r="PK1" s="233"/>
      <c r="PL1" s="233"/>
      <c r="PM1" s="233"/>
      <c r="PN1" s="233"/>
      <c r="PO1" s="233"/>
      <c r="PP1" s="233"/>
      <c r="PQ1" s="233"/>
      <c r="PR1" s="233"/>
      <c r="PS1" s="233"/>
      <c r="PT1" s="233"/>
      <c r="PU1" s="233"/>
      <c r="PV1" s="233"/>
      <c r="PW1" s="233"/>
      <c r="PX1" s="233"/>
      <c r="PY1" s="233"/>
      <c r="PZ1" s="233"/>
      <c r="QA1" s="233"/>
      <c r="QB1" s="233"/>
      <c r="QC1" s="233"/>
      <c r="QD1" s="233"/>
      <c r="QE1" s="233"/>
      <c r="QF1" s="233"/>
      <c r="QG1" s="233"/>
      <c r="QH1" s="233"/>
      <c r="QI1" s="233"/>
      <c r="QJ1" s="233"/>
      <c r="QK1" s="233"/>
      <c r="QL1" s="233"/>
      <c r="QM1" s="233"/>
      <c r="QN1" s="233"/>
      <c r="QO1" s="233"/>
      <c r="QP1" s="233"/>
      <c r="QQ1" s="233"/>
      <c r="QR1" s="233"/>
      <c r="QS1" s="233"/>
      <c r="QT1" s="233"/>
      <c r="QU1" s="233"/>
      <c r="QV1" s="233"/>
      <c r="QW1" s="233"/>
      <c r="QX1" s="233"/>
      <c r="QY1" s="233"/>
      <c r="QZ1" s="233"/>
      <c r="RA1" s="233"/>
      <c r="RB1" s="233"/>
      <c r="RC1" s="233"/>
      <c r="RD1" s="233"/>
      <c r="RE1" s="233"/>
      <c r="RF1" s="233"/>
      <c r="RG1" s="233"/>
      <c r="RH1" s="233"/>
      <c r="RI1" s="233"/>
      <c r="RJ1" s="233"/>
      <c r="RK1" s="233"/>
      <c r="RL1" s="233"/>
      <c r="RM1" s="233"/>
      <c r="RN1" s="233"/>
      <c r="RO1" s="233"/>
      <c r="RP1" s="233"/>
      <c r="RQ1" s="233"/>
      <c r="RR1" s="233"/>
      <c r="RS1" s="233"/>
      <c r="RT1" s="233"/>
      <c r="RU1" s="233"/>
      <c r="RV1" s="233"/>
      <c r="RW1" s="233"/>
      <c r="RX1" s="233"/>
      <c r="RY1" s="233"/>
      <c r="RZ1" s="233"/>
      <c r="SA1" s="233"/>
      <c r="SB1" s="233"/>
      <c r="SC1" s="233"/>
      <c r="SD1" s="233"/>
      <c r="SE1" s="233"/>
      <c r="SF1" s="233"/>
      <c r="SG1" s="233"/>
      <c r="SH1" s="233"/>
      <c r="SI1" s="233"/>
      <c r="SJ1" s="233"/>
      <c r="SK1" s="233"/>
      <c r="SL1" s="233"/>
      <c r="SM1" s="233"/>
      <c r="SN1" s="233"/>
      <c r="SO1" s="233"/>
      <c r="SP1" s="233"/>
      <c r="SQ1" s="233"/>
      <c r="SR1" s="233"/>
      <c r="SS1" s="233"/>
      <c r="ST1" s="233"/>
      <c r="SU1" s="233"/>
      <c r="SV1" s="233"/>
      <c r="SW1" s="233"/>
      <c r="SX1" s="233"/>
      <c r="SY1" s="233"/>
      <c r="SZ1" s="233"/>
      <c r="TA1" s="233"/>
      <c r="TB1" s="233"/>
      <c r="TC1" s="233"/>
      <c r="TD1" s="233"/>
      <c r="TE1" s="233"/>
      <c r="TF1" s="233"/>
      <c r="TG1" s="233"/>
      <c r="TH1" s="233"/>
      <c r="TI1" s="233"/>
      <c r="TJ1" s="233"/>
      <c r="TK1" s="233"/>
      <c r="TL1" s="233"/>
      <c r="TM1" s="233"/>
      <c r="TN1" s="233"/>
      <c r="TO1" s="233"/>
      <c r="TP1" s="233"/>
      <c r="TQ1" s="233"/>
      <c r="TR1" s="233"/>
      <c r="TS1" s="233"/>
      <c r="TT1" s="233"/>
      <c r="TU1" s="233"/>
      <c r="TV1" s="233"/>
      <c r="TW1" s="233"/>
      <c r="TX1" s="233"/>
      <c r="TY1" s="233"/>
      <c r="TZ1" s="233"/>
      <c r="UA1" s="233"/>
      <c r="UB1" s="233"/>
      <c r="UC1" s="233"/>
      <c r="UD1" s="233"/>
      <c r="UE1" s="233"/>
      <c r="UF1" s="233"/>
      <c r="UG1" s="233"/>
      <c r="UH1" s="233"/>
      <c r="UI1" s="233"/>
      <c r="UJ1" s="233"/>
      <c r="UK1" s="233"/>
      <c r="UL1" s="233"/>
      <c r="UM1" s="233"/>
      <c r="UN1" s="233"/>
      <c r="UO1" s="233"/>
      <c r="UP1" s="233"/>
      <c r="UQ1" s="233"/>
      <c r="UR1" s="233"/>
      <c r="US1" s="233"/>
      <c r="UT1" s="233"/>
      <c r="UU1" s="233"/>
      <c r="UV1" s="233"/>
      <c r="UW1" s="233"/>
      <c r="UX1" s="233"/>
      <c r="UY1" s="233"/>
      <c r="UZ1" s="233"/>
      <c r="VA1" s="233"/>
      <c r="VB1" s="233"/>
      <c r="VC1" s="233"/>
      <c r="VD1" s="233"/>
      <c r="VE1" s="233"/>
      <c r="VF1" s="233"/>
      <c r="VG1" s="233"/>
      <c r="VH1" s="233"/>
      <c r="VI1" s="233"/>
      <c r="VJ1" s="233"/>
      <c r="VK1" s="233"/>
      <c r="VL1" s="233"/>
      <c r="VM1" s="233"/>
      <c r="VN1" s="233"/>
      <c r="VO1" s="233"/>
      <c r="VP1" s="233"/>
      <c r="VQ1" s="233"/>
      <c r="VR1" s="233"/>
      <c r="VS1" s="233"/>
      <c r="VT1" s="233"/>
      <c r="VU1" s="233"/>
      <c r="VV1" s="233"/>
      <c r="VW1" s="233"/>
      <c r="VX1" s="233"/>
      <c r="VY1" s="233"/>
      <c r="VZ1" s="233"/>
      <c r="WA1" s="233"/>
      <c r="WB1" s="233"/>
      <c r="WC1" s="233"/>
      <c r="WD1" s="233"/>
      <c r="WE1" s="233"/>
      <c r="WF1" s="233"/>
      <c r="WG1" s="233"/>
      <c r="WH1" s="233"/>
      <c r="WI1" s="233"/>
      <c r="WJ1" s="233"/>
      <c r="WK1" s="233"/>
      <c r="WL1" s="233"/>
      <c r="WM1" s="233"/>
      <c r="WN1" s="233"/>
      <c r="WO1" s="233"/>
      <c r="WP1" s="233"/>
      <c r="WQ1" s="233"/>
      <c r="WR1" s="233"/>
      <c r="WS1" s="233"/>
      <c r="WT1" s="233"/>
      <c r="WU1" s="233"/>
      <c r="WV1" s="233"/>
      <c r="WW1" s="233"/>
      <c r="WX1" s="233"/>
      <c r="WY1" s="233"/>
      <c r="WZ1" s="233"/>
      <c r="XA1" s="233"/>
      <c r="XB1" s="233"/>
      <c r="XC1" s="233"/>
      <c r="XD1" s="233"/>
      <c r="XE1" s="233"/>
      <c r="XF1" s="233"/>
      <c r="XG1" s="233"/>
      <c r="XH1" s="233"/>
      <c r="XI1" s="233"/>
      <c r="XJ1" s="233"/>
      <c r="XK1" s="233"/>
      <c r="XL1" s="233"/>
      <c r="XM1" s="233"/>
      <c r="XN1" s="233"/>
      <c r="XO1" s="233"/>
      <c r="XP1" s="233"/>
      <c r="XQ1" s="233"/>
      <c r="XR1" s="233"/>
      <c r="XS1" s="233"/>
      <c r="XT1" s="233"/>
      <c r="XU1" s="233"/>
      <c r="XV1" s="233"/>
      <c r="XW1" s="233"/>
      <c r="XX1" s="233"/>
      <c r="XY1" s="233"/>
      <c r="XZ1" s="233"/>
      <c r="YA1" s="233"/>
      <c r="YB1" s="233"/>
      <c r="YC1" s="233"/>
      <c r="YD1" s="233"/>
      <c r="YE1" s="233"/>
      <c r="YF1" s="233"/>
      <c r="YG1" s="233"/>
      <c r="YH1" s="233"/>
      <c r="YI1" s="233"/>
      <c r="YJ1" s="233"/>
      <c r="YK1" s="233"/>
      <c r="YL1" s="233"/>
      <c r="YM1" s="233"/>
      <c r="YN1" s="233"/>
      <c r="YO1" s="233"/>
      <c r="YP1" s="233"/>
      <c r="YQ1" s="233"/>
      <c r="YR1" s="233"/>
      <c r="YS1" s="233"/>
      <c r="YT1" s="233"/>
      <c r="YU1" s="233"/>
      <c r="YV1" s="233"/>
      <c r="YW1" s="233"/>
      <c r="YX1" s="233"/>
      <c r="YY1" s="233"/>
      <c r="YZ1" s="233"/>
      <c r="ZA1" s="233"/>
      <c r="ZB1" s="233"/>
      <c r="ZC1" s="233"/>
      <c r="ZD1" s="233"/>
      <c r="ZE1" s="233"/>
      <c r="ZF1" s="233"/>
      <c r="ZG1" s="233"/>
      <c r="ZH1" s="233"/>
      <c r="ZI1" s="233"/>
      <c r="ZJ1" s="233"/>
      <c r="ZK1" s="233"/>
      <c r="ZL1" s="233"/>
      <c r="ZM1" s="233"/>
      <c r="ZN1" s="233"/>
      <c r="ZO1" s="233"/>
      <c r="ZP1" s="233"/>
      <c r="ZQ1" s="233"/>
      <c r="ZR1" s="233"/>
      <c r="ZS1" s="233"/>
      <c r="ZT1" s="233"/>
      <c r="ZU1" s="233"/>
      <c r="ZV1" s="233"/>
      <c r="ZW1" s="233"/>
      <c r="ZX1" s="233"/>
      <c r="ZY1" s="233"/>
      <c r="ZZ1" s="233"/>
      <c r="AAA1" s="233"/>
      <c r="AAB1" s="233"/>
      <c r="AAC1" s="233"/>
      <c r="AAD1" s="233"/>
      <c r="AAE1" s="233"/>
      <c r="AAF1" s="233"/>
      <c r="AAG1" s="233"/>
      <c r="AAH1" s="233"/>
      <c r="AAI1" s="233"/>
      <c r="AAJ1" s="233"/>
      <c r="AAK1" s="233"/>
      <c r="AAL1" s="233"/>
      <c r="AAM1" s="233"/>
      <c r="AAN1" s="233"/>
      <c r="AAO1" s="233"/>
      <c r="AAP1" s="233"/>
      <c r="AAQ1" s="233"/>
      <c r="AAR1" s="233"/>
      <c r="AAS1" s="233"/>
      <c r="AAT1" s="233"/>
      <c r="AAU1" s="233"/>
      <c r="AAV1" s="233"/>
      <c r="AAW1" s="233"/>
      <c r="AAX1" s="233"/>
      <c r="AAY1" s="233"/>
      <c r="AAZ1" s="233"/>
      <c r="ABA1" s="233"/>
      <c r="ABB1" s="233"/>
      <c r="ABC1" s="233"/>
      <c r="ABD1" s="233"/>
      <c r="ABE1" s="233"/>
      <c r="ABF1" s="233"/>
      <c r="ABG1" s="233"/>
      <c r="ABH1" s="233"/>
      <c r="ABI1" s="233"/>
      <c r="ABJ1" s="233"/>
      <c r="ABK1" s="233"/>
      <c r="ABL1" s="233"/>
      <c r="ABM1" s="233"/>
      <c r="ABN1" s="233"/>
      <c r="ABO1" s="233"/>
      <c r="ABP1" s="233"/>
      <c r="ABQ1" s="233"/>
      <c r="ABR1" s="233"/>
      <c r="ABS1" s="233"/>
      <c r="ABT1" s="233"/>
      <c r="ABU1" s="233"/>
      <c r="ABV1" s="233"/>
      <c r="ABW1" s="233"/>
      <c r="ABX1" s="233"/>
      <c r="ABY1" s="233"/>
      <c r="ABZ1" s="233"/>
      <c r="ACA1" s="233"/>
      <c r="ACB1" s="233"/>
      <c r="ACC1" s="233"/>
      <c r="ACD1" s="233"/>
      <c r="ACE1" s="233"/>
      <c r="ACF1" s="233"/>
      <c r="ACG1" s="233"/>
      <c r="ACH1" s="233"/>
      <c r="ACI1" s="233"/>
      <c r="ACJ1" s="233"/>
      <c r="ACK1" s="233"/>
      <c r="ACL1" s="233"/>
      <c r="ACM1" s="233"/>
      <c r="ACN1" s="233"/>
      <c r="ACO1" s="233"/>
      <c r="ACP1" s="233"/>
      <c r="ACQ1" s="233"/>
      <c r="ACR1" s="233"/>
      <c r="ACS1" s="233"/>
      <c r="ACT1" s="233"/>
      <c r="ACU1" s="233"/>
      <c r="ACV1" s="233"/>
      <c r="ACW1" s="233"/>
      <c r="ACX1" s="233"/>
      <c r="ACY1" s="233"/>
      <c r="ACZ1" s="233"/>
      <c r="ADA1" s="233"/>
      <c r="ADB1" s="233"/>
      <c r="ADC1" s="233"/>
      <c r="ADD1" s="233"/>
      <c r="ADE1" s="233"/>
      <c r="ADF1" s="233"/>
      <c r="ADG1" s="233"/>
      <c r="ADH1" s="233"/>
      <c r="ADI1" s="233"/>
      <c r="ADJ1" s="233"/>
      <c r="ADK1" s="233"/>
      <c r="ADL1" s="233"/>
      <c r="ADM1" s="233"/>
      <c r="ADN1" s="233"/>
      <c r="ADO1" s="233"/>
      <c r="ADP1" s="233"/>
      <c r="ADQ1" s="233"/>
      <c r="ADR1" s="233"/>
      <c r="ADS1" s="233"/>
      <c r="ADT1" s="233"/>
      <c r="ADU1" s="233"/>
      <c r="ADV1" s="233"/>
      <c r="ADW1" s="233"/>
      <c r="ADX1" s="233"/>
      <c r="ADY1" s="233"/>
      <c r="ADZ1" s="233"/>
      <c r="AEA1" s="233"/>
      <c r="AEB1" s="233"/>
      <c r="AEC1" s="233"/>
      <c r="AED1" s="233"/>
      <c r="AEE1" s="233"/>
      <c r="AEF1" s="233"/>
      <c r="AEG1" s="233"/>
      <c r="AEH1" s="233"/>
      <c r="AEI1" s="233"/>
      <c r="AEJ1" s="233"/>
      <c r="AEK1" s="233"/>
      <c r="AEL1" s="233"/>
      <c r="AEM1" s="233"/>
      <c r="AEN1" s="233"/>
      <c r="AEO1" s="233"/>
      <c r="AEP1" s="233"/>
      <c r="AEQ1" s="233"/>
      <c r="AER1" s="233"/>
      <c r="AES1" s="233"/>
      <c r="AET1" s="233"/>
      <c r="AEU1" s="233"/>
      <c r="AEV1" s="233"/>
      <c r="AEW1" s="233"/>
      <c r="AEX1" s="233"/>
      <c r="AEY1" s="233"/>
      <c r="AEZ1" s="233"/>
      <c r="AFA1" s="233"/>
      <c r="AFB1" s="233"/>
      <c r="AFC1" s="233"/>
      <c r="AFD1" s="233"/>
      <c r="AFE1" s="233"/>
      <c r="AFF1" s="233"/>
      <c r="AFG1" s="233"/>
      <c r="AFH1" s="233"/>
      <c r="AFI1" s="233"/>
      <c r="AFJ1" s="233"/>
      <c r="AFK1" s="233"/>
      <c r="AFL1" s="233"/>
      <c r="AFM1" s="233"/>
      <c r="AFN1" s="233"/>
      <c r="AFO1" s="233"/>
      <c r="AFP1" s="233"/>
      <c r="AFQ1" s="233"/>
      <c r="AFR1" s="233"/>
      <c r="AFS1" s="233"/>
      <c r="AFT1" s="233"/>
      <c r="AFU1" s="233"/>
      <c r="AFV1" s="233"/>
      <c r="AFW1" s="233"/>
      <c r="AFX1" s="233"/>
      <c r="AFY1" s="233"/>
      <c r="AFZ1" s="233"/>
      <c r="AGA1" s="233"/>
      <c r="AGB1" s="233"/>
      <c r="AGC1" s="233"/>
      <c r="AGD1" s="233"/>
      <c r="AGE1" s="233"/>
      <c r="AGF1" s="233"/>
      <c r="AGG1" s="233"/>
      <c r="AGH1" s="233"/>
      <c r="AGI1" s="233"/>
      <c r="AGJ1" s="233"/>
      <c r="AGK1" s="233"/>
      <c r="AGL1" s="233"/>
      <c r="AGM1" s="233"/>
      <c r="AGN1" s="233"/>
      <c r="AGO1" s="233"/>
      <c r="AGP1" s="233"/>
      <c r="AGQ1" s="233"/>
      <c r="AGR1" s="233"/>
      <c r="AGS1" s="233"/>
      <c r="AGT1" s="233"/>
      <c r="AGU1" s="233"/>
      <c r="AGV1" s="233"/>
      <c r="AGW1" s="233"/>
      <c r="AGX1" s="233"/>
      <c r="AGY1" s="233"/>
      <c r="AGZ1" s="233"/>
      <c r="AHA1" s="233"/>
      <c r="AHB1" s="233"/>
      <c r="AHC1" s="233"/>
      <c r="AHD1" s="233"/>
      <c r="AHE1" s="233"/>
      <c r="AHF1" s="233"/>
      <c r="AHG1" s="233"/>
      <c r="AHH1" s="233"/>
      <c r="AHI1" s="233"/>
      <c r="AHJ1" s="233"/>
      <c r="AHK1" s="233"/>
      <c r="AHL1" s="233"/>
      <c r="AHM1" s="233"/>
      <c r="AHN1" s="233"/>
      <c r="AHO1" s="233"/>
      <c r="AHP1" s="233"/>
      <c r="AHQ1" s="233"/>
      <c r="AHR1" s="233"/>
      <c r="AHS1" s="233"/>
      <c r="AHT1" s="233"/>
      <c r="AHU1" s="233"/>
      <c r="AHV1" s="233"/>
      <c r="AHW1" s="233"/>
      <c r="AHX1" s="233"/>
      <c r="AHY1" s="233"/>
      <c r="AHZ1" s="233"/>
      <c r="AIA1" s="233"/>
      <c r="AIB1" s="233"/>
      <c r="AIC1" s="233"/>
      <c r="AID1" s="233"/>
      <c r="AIE1" s="233"/>
      <c r="AIF1" s="233"/>
      <c r="AIG1" s="233"/>
      <c r="AIH1" s="233"/>
      <c r="AII1" s="233"/>
      <c r="AIJ1" s="233"/>
      <c r="AIK1" s="233"/>
      <c r="AIL1" s="233"/>
      <c r="AIM1" s="233"/>
      <c r="AIN1" s="233"/>
      <c r="AIO1" s="233"/>
      <c r="AIP1" s="233"/>
      <c r="AIQ1" s="233"/>
      <c r="AIR1" s="233"/>
      <c r="AIS1" s="233"/>
      <c r="AIT1" s="233"/>
      <c r="AIU1" s="233"/>
      <c r="AIV1" s="233"/>
      <c r="AIW1" s="233"/>
      <c r="AIX1" s="233"/>
      <c r="AIY1" s="233"/>
      <c r="AIZ1" s="233"/>
      <c r="AJA1" s="233"/>
      <c r="AJB1" s="233"/>
      <c r="AJC1" s="233"/>
      <c r="AJD1" s="233"/>
      <c r="AJE1" s="233"/>
      <c r="AJF1" s="233"/>
      <c r="AJG1" s="233"/>
      <c r="AJH1" s="233"/>
      <c r="AJI1" s="233"/>
      <c r="AJJ1" s="233"/>
      <c r="AJK1" s="233"/>
      <c r="AJL1" s="233"/>
      <c r="AJM1" s="233"/>
      <c r="AJN1" s="233"/>
      <c r="AJO1" s="233"/>
      <c r="AJP1" s="233"/>
      <c r="AJQ1" s="233"/>
      <c r="AJR1" s="233"/>
      <c r="AJS1" s="233"/>
      <c r="AJT1" s="233"/>
      <c r="AJU1" s="233"/>
      <c r="AJV1" s="233"/>
      <c r="AJW1" s="233"/>
      <c r="AJX1" s="233"/>
      <c r="AJY1" s="233"/>
      <c r="AJZ1" s="233"/>
      <c r="AKA1" s="233"/>
      <c r="AKB1" s="233"/>
      <c r="AKC1" s="233"/>
      <c r="AKD1" s="233"/>
      <c r="AKE1" s="233"/>
      <c r="AKF1" s="233"/>
      <c r="AKG1" s="233"/>
      <c r="AKH1" s="233"/>
      <c r="AKI1" s="233"/>
      <c r="AKJ1" s="233"/>
      <c r="AKK1" s="233"/>
      <c r="AKL1" s="233"/>
      <c r="AKM1" s="233"/>
      <c r="AKN1" s="233"/>
      <c r="AKO1" s="233"/>
      <c r="AKP1" s="233"/>
      <c r="AKQ1" s="233"/>
      <c r="AKR1" s="233"/>
      <c r="AKS1" s="233"/>
      <c r="AKT1" s="233"/>
      <c r="AKU1" s="233"/>
      <c r="AKV1" s="233"/>
      <c r="AKW1" s="233"/>
      <c r="AKX1" s="233"/>
      <c r="AKY1" s="233"/>
      <c r="AKZ1" s="233"/>
      <c r="ALA1" s="233"/>
      <c r="ALB1" s="233"/>
      <c r="ALC1" s="233"/>
      <c r="ALD1" s="233"/>
      <c r="ALE1" s="233"/>
      <c r="ALF1" s="233"/>
      <c r="ALG1" s="233"/>
      <c r="ALH1" s="233"/>
      <c r="ALI1" s="233"/>
      <c r="ALJ1" s="233"/>
      <c r="ALK1" s="233"/>
      <c r="ALL1" s="233"/>
      <c r="ALM1" s="233"/>
      <c r="ALN1" s="233"/>
      <c r="ALO1" s="233"/>
      <c r="ALP1" s="233"/>
      <c r="ALQ1" s="233"/>
      <c r="ALR1" s="233"/>
      <c r="ALS1" s="233"/>
      <c r="ALT1" s="233"/>
      <c r="ALU1" s="233"/>
      <c r="ALV1" s="233"/>
      <c r="ALW1" s="233"/>
      <c r="ALX1" s="233"/>
      <c r="ALY1" s="233"/>
      <c r="ALZ1" s="233"/>
      <c r="AMA1" s="233"/>
      <c r="AMB1" s="233"/>
      <c r="AMC1" s="233"/>
      <c r="AMD1" s="233"/>
      <c r="AME1" s="233"/>
      <c r="AMF1" s="233"/>
      <c r="AMG1" s="233"/>
      <c r="AMH1" s="233"/>
      <c r="AMI1" s="233"/>
      <c r="AMJ1" s="233"/>
      <c r="AMK1" s="233"/>
    </row>
    <row r="2" spans="1:1025" x14ac:dyDescent="0.2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3"/>
      <c r="CM2" s="233"/>
      <c r="CN2" s="233"/>
      <c r="CO2" s="233"/>
      <c r="CP2" s="233"/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  <c r="DE2" s="233"/>
      <c r="DF2" s="233"/>
      <c r="DG2" s="233"/>
      <c r="DH2" s="233"/>
      <c r="DI2" s="233"/>
      <c r="DJ2" s="233"/>
      <c r="DK2" s="233"/>
      <c r="DL2" s="233"/>
      <c r="DM2" s="233"/>
      <c r="DN2" s="233"/>
      <c r="DO2" s="233"/>
      <c r="DP2" s="233"/>
      <c r="DQ2" s="233"/>
      <c r="DR2" s="233"/>
      <c r="DS2" s="233"/>
      <c r="DT2" s="233"/>
      <c r="DU2" s="233"/>
      <c r="DV2" s="233"/>
      <c r="DW2" s="233"/>
      <c r="DX2" s="233"/>
      <c r="DY2" s="233"/>
      <c r="DZ2" s="233"/>
      <c r="EA2" s="233"/>
      <c r="EB2" s="233"/>
      <c r="EC2" s="233"/>
      <c r="ED2" s="233"/>
      <c r="EE2" s="233"/>
      <c r="EF2" s="233"/>
      <c r="EG2" s="233"/>
      <c r="EH2" s="233"/>
      <c r="EI2" s="233"/>
      <c r="EJ2" s="233"/>
      <c r="EK2" s="233"/>
      <c r="EL2" s="233"/>
      <c r="EM2" s="233"/>
      <c r="EN2" s="233"/>
      <c r="EO2" s="233"/>
      <c r="EP2" s="233"/>
      <c r="EQ2" s="233"/>
      <c r="ER2" s="233"/>
      <c r="ES2" s="233"/>
      <c r="ET2" s="233"/>
      <c r="EU2" s="233"/>
      <c r="EV2" s="233"/>
      <c r="EW2" s="233"/>
      <c r="EX2" s="233"/>
      <c r="EY2" s="233"/>
      <c r="EZ2" s="233"/>
      <c r="FA2" s="233"/>
      <c r="FB2" s="233"/>
      <c r="FC2" s="233"/>
      <c r="FD2" s="233"/>
      <c r="FE2" s="233"/>
      <c r="FF2" s="233"/>
      <c r="FG2" s="233"/>
      <c r="FH2" s="233"/>
      <c r="FI2" s="233"/>
      <c r="FJ2" s="233"/>
      <c r="FK2" s="233"/>
      <c r="FL2" s="233"/>
      <c r="FM2" s="233"/>
      <c r="FN2" s="233"/>
      <c r="FO2" s="233"/>
      <c r="FP2" s="233"/>
      <c r="FQ2" s="233"/>
      <c r="FR2" s="233"/>
      <c r="FS2" s="233"/>
      <c r="FT2" s="233"/>
      <c r="FU2" s="233"/>
      <c r="FV2" s="233"/>
      <c r="FW2" s="233"/>
      <c r="FX2" s="233"/>
      <c r="FY2" s="233"/>
      <c r="FZ2" s="233"/>
      <c r="GA2" s="233"/>
      <c r="GB2" s="233"/>
      <c r="GC2" s="233"/>
      <c r="GD2" s="233"/>
      <c r="GE2" s="233"/>
      <c r="GF2" s="233"/>
      <c r="GG2" s="233"/>
      <c r="GH2" s="233"/>
      <c r="GI2" s="233"/>
      <c r="GJ2" s="233"/>
      <c r="GK2" s="233"/>
      <c r="GL2" s="233"/>
      <c r="GM2" s="233"/>
      <c r="GN2" s="233"/>
      <c r="GO2" s="233"/>
      <c r="GP2" s="233"/>
      <c r="GQ2" s="233"/>
      <c r="GR2" s="233"/>
      <c r="GS2" s="233"/>
      <c r="GT2" s="233"/>
      <c r="GU2" s="233"/>
      <c r="GV2" s="233"/>
      <c r="GW2" s="233"/>
      <c r="GX2" s="233"/>
      <c r="GY2" s="233"/>
      <c r="GZ2" s="233"/>
      <c r="HA2" s="233"/>
      <c r="HB2" s="233"/>
      <c r="HC2" s="233"/>
      <c r="HD2" s="233"/>
      <c r="HE2" s="233"/>
      <c r="HF2" s="233"/>
      <c r="HG2" s="233"/>
      <c r="HH2" s="233"/>
      <c r="HI2" s="233"/>
      <c r="HJ2" s="233"/>
      <c r="HK2" s="233"/>
      <c r="HL2" s="233"/>
      <c r="HM2" s="233"/>
      <c r="HN2" s="233"/>
      <c r="HO2" s="233"/>
      <c r="HP2" s="233"/>
      <c r="HQ2" s="233"/>
      <c r="HR2" s="233"/>
      <c r="HS2" s="233"/>
      <c r="HT2" s="233"/>
      <c r="HU2" s="233"/>
      <c r="HV2" s="233"/>
      <c r="HW2" s="233"/>
      <c r="HX2" s="233"/>
      <c r="HY2" s="233"/>
      <c r="HZ2" s="233"/>
      <c r="IA2" s="233"/>
      <c r="IB2" s="233"/>
      <c r="IC2" s="233"/>
      <c r="ID2" s="233"/>
      <c r="IE2" s="233"/>
      <c r="IF2" s="233"/>
      <c r="IG2" s="233"/>
      <c r="IH2" s="233"/>
      <c r="II2" s="233"/>
      <c r="IJ2" s="233"/>
      <c r="IK2" s="233"/>
      <c r="IL2" s="233"/>
      <c r="IM2" s="233"/>
      <c r="IN2" s="233"/>
      <c r="IO2" s="233"/>
      <c r="IP2" s="233"/>
      <c r="IQ2" s="233"/>
      <c r="IR2" s="233"/>
      <c r="IS2" s="233"/>
      <c r="IT2" s="233"/>
      <c r="IU2" s="233"/>
      <c r="IV2" s="233"/>
      <c r="IW2" s="233"/>
      <c r="IX2" s="233"/>
      <c r="IY2" s="233"/>
      <c r="IZ2" s="233"/>
      <c r="JA2" s="233"/>
      <c r="JB2" s="233"/>
      <c r="JC2" s="233"/>
      <c r="JD2" s="233"/>
      <c r="JE2" s="233"/>
      <c r="JF2" s="233"/>
      <c r="JG2" s="233"/>
      <c r="JH2" s="233"/>
      <c r="JI2" s="233"/>
      <c r="JJ2" s="233"/>
      <c r="JK2" s="233"/>
      <c r="JL2" s="233"/>
      <c r="JM2" s="233"/>
      <c r="JN2" s="233"/>
      <c r="JO2" s="233"/>
      <c r="JP2" s="233"/>
      <c r="JQ2" s="233"/>
      <c r="JR2" s="233"/>
      <c r="JS2" s="233"/>
      <c r="JT2" s="233"/>
      <c r="JU2" s="233"/>
      <c r="JV2" s="233"/>
      <c r="JW2" s="233"/>
      <c r="JX2" s="233"/>
      <c r="JY2" s="233"/>
      <c r="JZ2" s="233"/>
      <c r="KA2" s="233"/>
      <c r="KB2" s="233"/>
      <c r="KC2" s="233"/>
      <c r="KD2" s="233"/>
      <c r="KE2" s="233"/>
      <c r="KF2" s="233"/>
      <c r="KG2" s="233"/>
      <c r="KH2" s="233"/>
      <c r="KI2" s="233"/>
      <c r="KJ2" s="233"/>
      <c r="KK2" s="233"/>
      <c r="KL2" s="233"/>
      <c r="KM2" s="233"/>
      <c r="KN2" s="233"/>
      <c r="KO2" s="233"/>
      <c r="KP2" s="233"/>
      <c r="KQ2" s="233"/>
      <c r="KR2" s="233"/>
      <c r="KS2" s="233"/>
      <c r="KT2" s="233"/>
      <c r="KU2" s="233"/>
      <c r="KV2" s="233"/>
      <c r="KW2" s="233"/>
      <c r="KX2" s="233"/>
      <c r="KY2" s="233"/>
      <c r="KZ2" s="233"/>
      <c r="LA2" s="233"/>
      <c r="LB2" s="233"/>
      <c r="LC2" s="233"/>
      <c r="LD2" s="233"/>
      <c r="LE2" s="233"/>
      <c r="LF2" s="233"/>
      <c r="LG2" s="233"/>
      <c r="LH2" s="233"/>
      <c r="LI2" s="233"/>
      <c r="LJ2" s="233"/>
      <c r="LK2" s="233"/>
      <c r="LL2" s="233"/>
      <c r="LM2" s="233"/>
      <c r="LN2" s="233"/>
      <c r="LO2" s="233"/>
      <c r="LP2" s="233"/>
      <c r="LQ2" s="233"/>
      <c r="LR2" s="233"/>
      <c r="LS2" s="233"/>
      <c r="LT2" s="233"/>
      <c r="LU2" s="233"/>
      <c r="LV2" s="233"/>
      <c r="LW2" s="233"/>
      <c r="LX2" s="233"/>
      <c r="LY2" s="233"/>
      <c r="LZ2" s="233"/>
      <c r="MA2" s="233"/>
      <c r="MB2" s="233"/>
      <c r="MC2" s="233"/>
      <c r="MD2" s="233"/>
      <c r="ME2" s="233"/>
      <c r="MF2" s="233"/>
      <c r="MG2" s="233"/>
      <c r="MH2" s="233"/>
      <c r="MI2" s="233"/>
      <c r="MJ2" s="233"/>
      <c r="MK2" s="233"/>
      <c r="ML2" s="233"/>
      <c r="MM2" s="233"/>
      <c r="MN2" s="233"/>
      <c r="MO2" s="233"/>
      <c r="MP2" s="233"/>
      <c r="MQ2" s="233"/>
      <c r="MR2" s="233"/>
      <c r="MS2" s="233"/>
      <c r="MT2" s="233"/>
      <c r="MU2" s="233"/>
      <c r="MV2" s="233"/>
      <c r="MW2" s="233"/>
      <c r="MX2" s="233"/>
      <c r="MY2" s="233"/>
      <c r="MZ2" s="233"/>
      <c r="NA2" s="233"/>
      <c r="NB2" s="233"/>
      <c r="NC2" s="233"/>
      <c r="ND2" s="233"/>
      <c r="NE2" s="233"/>
      <c r="NF2" s="233"/>
      <c r="NG2" s="233"/>
      <c r="NH2" s="233"/>
      <c r="NI2" s="233"/>
      <c r="NJ2" s="233"/>
      <c r="NK2" s="233"/>
      <c r="NL2" s="233"/>
      <c r="NM2" s="233"/>
      <c r="NN2" s="233"/>
      <c r="NO2" s="233"/>
      <c r="NP2" s="233"/>
      <c r="NQ2" s="233"/>
      <c r="NR2" s="233"/>
      <c r="NS2" s="233"/>
      <c r="NT2" s="233"/>
      <c r="NU2" s="233"/>
      <c r="NV2" s="233"/>
      <c r="NW2" s="233"/>
      <c r="NX2" s="233"/>
      <c r="NY2" s="233"/>
      <c r="NZ2" s="233"/>
      <c r="OA2" s="233"/>
      <c r="OB2" s="233"/>
      <c r="OC2" s="233"/>
      <c r="OD2" s="233"/>
      <c r="OE2" s="233"/>
      <c r="OF2" s="233"/>
      <c r="OG2" s="233"/>
      <c r="OH2" s="233"/>
      <c r="OI2" s="233"/>
      <c r="OJ2" s="233"/>
      <c r="OK2" s="233"/>
      <c r="OL2" s="233"/>
      <c r="OM2" s="233"/>
      <c r="ON2" s="233"/>
      <c r="OO2" s="233"/>
      <c r="OP2" s="233"/>
      <c r="OQ2" s="233"/>
      <c r="OR2" s="233"/>
      <c r="OS2" s="233"/>
      <c r="OT2" s="233"/>
      <c r="OU2" s="233"/>
      <c r="OV2" s="233"/>
      <c r="OW2" s="233"/>
      <c r="OX2" s="233"/>
      <c r="OY2" s="233"/>
      <c r="OZ2" s="233"/>
      <c r="PA2" s="233"/>
      <c r="PB2" s="233"/>
      <c r="PC2" s="233"/>
      <c r="PD2" s="233"/>
      <c r="PE2" s="233"/>
      <c r="PF2" s="233"/>
      <c r="PG2" s="233"/>
      <c r="PH2" s="233"/>
      <c r="PI2" s="233"/>
      <c r="PJ2" s="233"/>
      <c r="PK2" s="233"/>
      <c r="PL2" s="233"/>
      <c r="PM2" s="233"/>
      <c r="PN2" s="233"/>
      <c r="PO2" s="233"/>
      <c r="PP2" s="233"/>
      <c r="PQ2" s="233"/>
      <c r="PR2" s="233"/>
      <c r="PS2" s="233"/>
      <c r="PT2" s="233"/>
      <c r="PU2" s="233"/>
      <c r="PV2" s="233"/>
      <c r="PW2" s="233"/>
      <c r="PX2" s="233"/>
      <c r="PY2" s="233"/>
      <c r="PZ2" s="233"/>
      <c r="QA2" s="233"/>
      <c r="QB2" s="233"/>
      <c r="QC2" s="233"/>
      <c r="QD2" s="233"/>
      <c r="QE2" s="233"/>
      <c r="QF2" s="233"/>
      <c r="QG2" s="233"/>
      <c r="QH2" s="233"/>
      <c r="QI2" s="233"/>
      <c r="QJ2" s="233"/>
      <c r="QK2" s="233"/>
      <c r="QL2" s="233"/>
      <c r="QM2" s="233"/>
      <c r="QN2" s="233"/>
      <c r="QO2" s="233"/>
      <c r="QP2" s="233"/>
      <c r="QQ2" s="233"/>
      <c r="QR2" s="233"/>
      <c r="QS2" s="233"/>
      <c r="QT2" s="233"/>
      <c r="QU2" s="233"/>
      <c r="QV2" s="233"/>
      <c r="QW2" s="233"/>
      <c r="QX2" s="233"/>
      <c r="QY2" s="233"/>
      <c r="QZ2" s="233"/>
      <c r="RA2" s="233"/>
      <c r="RB2" s="233"/>
      <c r="RC2" s="233"/>
      <c r="RD2" s="233"/>
      <c r="RE2" s="233"/>
      <c r="RF2" s="233"/>
      <c r="RG2" s="233"/>
      <c r="RH2" s="233"/>
      <c r="RI2" s="233"/>
      <c r="RJ2" s="233"/>
      <c r="RK2" s="233"/>
      <c r="RL2" s="233"/>
      <c r="RM2" s="233"/>
      <c r="RN2" s="233"/>
      <c r="RO2" s="233"/>
      <c r="RP2" s="233"/>
      <c r="RQ2" s="233"/>
      <c r="RR2" s="233"/>
      <c r="RS2" s="233"/>
      <c r="RT2" s="233"/>
      <c r="RU2" s="233"/>
      <c r="RV2" s="233"/>
      <c r="RW2" s="233"/>
      <c r="RX2" s="233"/>
      <c r="RY2" s="233"/>
      <c r="RZ2" s="233"/>
      <c r="SA2" s="233"/>
      <c r="SB2" s="233"/>
      <c r="SC2" s="233"/>
      <c r="SD2" s="233"/>
      <c r="SE2" s="233"/>
      <c r="SF2" s="233"/>
      <c r="SG2" s="233"/>
      <c r="SH2" s="233"/>
      <c r="SI2" s="233"/>
      <c r="SJ2" s="233"/>
      <c r="SK2" s="233"/>
      <c r="SL2" s="233"/>
      <c r="SM2" s="233"/>
      <c r="SN2" s="233"/>
      <c r="SO2" s="233"/>
      <c r="SP2" s="233"/>
      <c r="SQ2" s="233"/>
      <c r="SR2" s="233"/>
      <c r="SS2" s="233"/>
      <c r="ST2" s="233"/>
      <c r="SU2" s="233"/>
      <c r="SV2" s="233"/>
      <c r="SW2" s="233"/>
      <c r="SX2" s="233"/>
      <c r="SY2" s="233"/>
      <c r="SZ2" s="233"/>
      <c r="TA2" s="233"/>
      <c r="TB2" s="233"/>
      <c r="TC2" s="233"/>
      <c r="TD2" s="233"/>
      <c r="TE2" s="233"/>
      <c r="TF2" s="233"/>
      <c r="TG2" s="233"/>
      <c r="TH2" s="233"/>
      <c r="TI2" s="233"/>
      <c r="TJ2" s="233"/>
      <c r="TK2" s="233"/>
      <c r="TL2" s="233"/>
      <c r="TM2" s="233"/>
      <c r="TN2" s="233"/>
      <c r="TO2" s="233"/>
      <c r="TP2" s="233"/>
      <c r="TQ2" s="233"/>
      <c r="TR2" s="233"/>
      <c r="TS2" s="233"/>
      <c r="TT2" s="233"/>
      <c r="TU2" s="233"/>
      <c r="TV2" s="233"/>
      <c r="TW2" s="233"/>
      <c r="TX2" s="233"/>
      <c r="TY2" s="233"/>
      <c r="TZ2" s="233"/>
      <c r="UA2" s="233"/>
      <c r="UB2" s="233"/>
      <c r="UC2" s="233"/>
      <c r="UD2" s="233"/>
      <c r="UE2" s="233"/>
      <c r="UF2" s="233"/>
      <c r="UG2" s="233"/>
      <c r="UH2" s="233"/>
      <c r="UI2" s="233"/>
      <c r="UJ2" s="233"/>
      <c r="UK2" s="233"/>
      <c r="UL2" s="233"/>
      <c r="UM2" s="233"/>
      <c r="UN2" s="233"/>
      <c r="UO2" s="233"/>
      <c r="UP2" s="233"/>
      <c r="UQ2" s="233"/>
      <c r="UR2" s="233"/>
      <c r="US2" s="233"/>
      <c r="UT2" s="233"/>
      <c r="UU2" s="233"/>
      <c r="UV2" s="233"/>
      <c r="UW2" s="233"/>
      <c r="UX2" s="233"/>
      <c r="UY2" s="233"/>
      <c r="UZ2" s="233"/>
      <c r="VA2" s="233"/>
      <c r="VB2" s="233"/>
      <c r="VC2" s="233"/>
      <c r="VD2" s="233"/>
      <c r="VE2" s="233"/>
      <c r="VF2" s="233"/>
      <c r="VG2" s="233"/>
      <c r="VH2" s="233"/>
      <c r="VI2" s="233"/>
      <c r="VJ2" s="233"/>
      <c r="VK2" s="233"/>
      <c r="VL2" s="233"/>
      <c r="VM2" s="233"/>
      <c r="VN2" s="233"/>
      <c r="VO2" s="233"/>
      <c r="VP2" s="233"/>
      <c r="VQ2" s="233"/>
      <c r="VR2" s="233"/>
      <c r="VS2" s="233"/>
      <c r="VT2" s="233"/>
      <c r="VU2" s="233"/>
      <c r="VV2" s="233"/>
      <c r="VW2" s="233"/>
      <c r="VX2" s="233"/>
      <c r="VY2" s="233"/>
      <c r="VZ2" s="233"/>
      <c r="WA2" s="233"/>
      <c r="WB2" s="233"/>
      <c r="WC2" s="233"/>
      <c r="WD2" s="233"/>
      <c r="WE2" s="233"/>
      <c r="WF2" s="233"/>
      <c r="WG2" s="233"/>
      <c r="WH2" s="233"/>
      <c r="WI2" s="233"/>
      <c r="WJ2" s="233"/>
      <c r="WK2" s="233"/>
      <c r="WL2" s="233"/>
      <c r="WM2" s="233"/>
      <c r="WN2" s="233"/>
      <c r="WO2" s="233"/>
      <c r="WP2" s="233"/>
      <c r="WQ2" s="233"/>
      <c r="WR2" s="233"/>
      <c r="WS2" s="233"/>
      <c r="WT2" s="233"/>
      <c r="WU2" s="233"/>
      <c r="WV2" s="233"/>
      <c r="WW2" s="233"/>
      <c r="WX2" s="233"/>
      <c r="WY2" s="233"/>
      <c r="WZ2" s="233"/>
      <c r="XA2" s="233"/>
      <c r="XB2" s="233"/>
      <c r="XC2" s="233"/>
      <c r="XD2" s="233"/>
      <c r="XE2" s="233"/>
      <c r="XF2" s="233"/>
      <c r="XG2" s="233"/>
      <c r="XH2" s="233"/>
      <c r="XI2" s="233"/>
      <c r="XJ2" s="233"/>
      <c r="XK2" s="233"/>
      <c r="XL2" s="233"/>
      <c r="XM2" s="233"/>
      <c r="XN2" s="233"/>
      <c r="XO2" s="233"/>
      <c r="XP2" s="233"/>
      <c r="XQ2" s="233"/>
      <c r="XR2" s="233"/>
      <c r="XS2" s="233"/>
      <c r="XT2" s="233"/>
      <c r="XU2" s="233"/>
      <c r="XV2" s="233"/>
      <c r="XW2" s="233"/>
      <c r="XX2" s="233"/>
      <c r="XY2" s="233"/>
      <c r="XZ2" s="233"/>
      <c r="YA2" s="233"/>
      <c r="YB2" s="233"/>
      <c r="YC2" s="233"/>
      <c r="YD2" s="233"/>
      <c r="YE2" s="233"/>
      <c r="YF2" s="233"/>
      <c r="YG2" s="233"/>
      <c r="YH2" s="233"/>
      <c r="YI2" s="233"/>
      <c r="YJ2" s="233"/>
      <c r="YK2" s="233"/>
      <c r="YL2" s="233"/>
      <c r="YM2" s="233"/>
      <c r="YN2" s="233"/>
      <c r="YO2" s="233"/>
      <c r="YP2" s="233"/>
      <c r="YQ2" s="233"/>
      <c r="YR2" s="233"/>
      <c r="YS2" s="233"/>
      <c r="YT2" s="233"/>
      <c r="YU2" s="233"/>
      <c r="YV2" s="233"/>
      <c r="YW2" s="233"/>
      <c r="YX2" s="233"/>
      <c r="YY2" s="233"/>
      <c r="YZ2" s="233"/>
      <c r="ZA2" s="233"/>
      <c r="ZB2" s="233"/>
      <c r="ZC2" s="233"/>
      <c r="ZD2" s="233"/>
      <c r="ZE2" s="233"/>
      <c r="ZF2" s="233"/>
      <c r="ZG2" s="233"/>
      <c r="ZH2" s="233"/>
      <c r="ZI2" s="233"/>
      <c r="ZJ2" s="233"/>
      <c r="ZK2" s="233"/>
      <c r="ZL2" s="233"/>
      <c r="ZM2" s="233"/>
      <c r="ZN2" s="233"/>
      <c r="ZO2" s="233"/>
      <c r="ZP2" s="233"/>
      <c r="ZQ2" s="233"/>
      <c r="ZR2" s="233"/>
      <c r="ZS2" s="233"/>
      <c r="ZT2" s="233"/>
      <c r="ZU2" s="233"/>
      <c r="ZV2" s="233"/>
      <c r="ZW2" s="233"/>
      <c r="ZX2" s="233"/>
      <c r="ZY2" s="233"/>
      <c r="ZZ2" s="233"/>
      <c r="AAA2" s="233"/>
      <c r="AAB2" s="233"/>
      <c r="AAC2" s="233"/>
      <c r="AAD2" s="233"/>
      <c r="AAE2" s="233"/>
      <c r="AAF2" s="233"/>
      <c r="AAG2" s="233"/>
      <c r="AAH2" s="233"/>
      <c r="AAI2" s="233"/>
      <c r="AAJ2" s="233"/>
      <c r="AAK2" s="233"/>
      <c r="AAL2" s="233"/>
      <c r="AAM2" s="233"/>
      <c r="AAN2" s="233"/>
      <c r="AAO2" s="233"/>
      <c r="AAP2" s="233"/>
      <c r="AAQ2" s="233"/>
      <c r="AAR2" s="233"/>
      <c r="AAS2" s="233"/>
      <c r="AAT2" s="233"/>
      <c r="AAU2" s="233"/>
      <c r="AAV2" s="233"/>
      <c r="AAW2" s="233"/>
      <c r="AAX2" s="233"/>
      <c r="AAY2" s="233"/>
      <c r="AAZ2" s="233"/>
      <c r="ABA2" s="233"/>
      <c r="ABB2" s="233"/>
      <c r="ABC2" s="233"/>
      <c r="ABD2" s="233"/>
      <c r="ABE2" s="233"/>
      <c r="ABF2" s="233"/>
      <c r="ABG2" s="233"/>
      <c r="ABH2" s="233"/>
      <c r="ABI2" s="233"/>
      <c r="ABJ2" s="233"/>
      <c r="ABK2" s="233"/>
      <c r="ABL2" s="233"/>
      <c r="ABM2" s="233"/>
      <c r="ABN2" s="233"/>
      <c r="ABO2" s="233"/>
      <c r="ABP2" s="233"/>
      <c r="ABQ2" s="233"/>
      <c r="ABR2" s="233"/>
      <c r="ABS2" s="233"/>
      <c r="ABT2" s="233"/>
      <c r="ABU2" s="233"/>
      <c r="ABV2" s="233"/>
      <c r="ABW2" s="233"/>
      <c r="ABX2" s="233"/>
      <c r="ABY2" s="233"/>
      <c r="ABZ2" s="233"/>
      <c r="ACA2" s="233"/>
      <c r="ACB2" s="233"/>
      <c r="ACC2" s="233"/>
      <c r="ACD2" s="233"/>
      <c r="ACE2" s="233"/>
      <c r="ACF2" s="233"/>
      <c r="ACG2" s="233"/>
      <c r="ACH2" s="233"/>
      <c r="ACI2" s="233"/>
      <c r="ACJ2" s="233"/>
      <c r="ACK2" s="233"/>
      <c r="ACL2" s="233"/>
      <c r="ACM2" s="233"/>
      <c r="ACN2" s="233"/>
      <c r="ACO2" s="233"/>
      <c r="ACP2" s="233"/>
      <c r="ACQ2" s="233"/>
      <c r="ACR2" s="233"/>
      <c r="ACS2" s="233"/>
      <c r="ACT2" s="233"/>
      <c r="ACU2" s="233"/>
      <c r="ACV2" s="233"/>
      <c r="ACW2" s="233"/>
      <c r="ACX2" s="233"/>
      <c r="ACY2" s="233"/>
      <c r="ACZ2" s="233"/>
      <c r="ADA2" s="233"/>
      <c r="ADB2" s="233"/>
      <c r="ADC2" s="233"/>
      <c r="ADD2" s="233"/>
      <c r="ADE2" s="233"/>
      <c r="ADF2" s="233"/>
      <c r="ADG2" s="233"/>
      <c r="ADH2" s="233"/>
      <c r="ADI2" s="233"/>
      <c r="ADJ2" s="233"/>
      <c r="ADK2" s="233"/>
      <c r="ADL2" s="233"/>
      <c r="ADM2" s="233"/>
      <c r="ADN2" s="233"/>
      <c r="ADO2" s="233"/>
      <c r="ADP2" s="233"/>
      <c r="ADQ2" s="233"/>
      <c r="ADR2" s="233"/>
      <c r="ADS2" s="233"/>
      <c r="ADT2" s="233"/>
      <c r="ADU2" s="233"/>
      <c r="ADV2" s="233"/>
      <c r="ADW2" s="233"/>
      <c r="ADX2" s="233"/>
      <c r="ADY2" s="233"/>
      <c r="ADZ2" s="233"/>
      <c r="AEA2" s="233"/>
      <c r="AEB2" s="233"/>
      <c r="AEC2" s="233"/>
      <c r="AED2" s="233"/>
      <c r="AEE2" s="233"/>
      <c r="AEF2" s="233"/>
      <c r="AEG2" s="233"/>
      <c r="AEH2" s="233"/>
      <c r="AEI2" s="233"/>
      <c r="AEJ2" s="233"/>
      <c r="AEK2" s="233"/>
      <c r="AEL2" s="233"/>
      <c r="AEM2" s="233"/>
      <c r="AEN2" s="233"/>
      <c r="AEO2" s="233"/>
      <c r="AEP2" s="233"/>
      <c r="AEQ2" s="233"/>
      <c r="AER2" s="233"/>
      <c r="AES2" s="233"/>
      <c r="AET2" s="233"/>
      <c r="AEU2" s="233"/>
      <c r="AEV2" s="233"/>
      <c r="AEW2" s="233"/>
      <c r="AEX2" s="233"/>
      <c r="AEY2" s="233"/>
      <c r="AEZ2" s="233"/>
      <c r="AFA2" s="233"/>
      <c r="AFB2" s="233"/>
      <c r="AFC2" s="233"/>
      <c r="AFD2" s="233"/>
      <c r="AFE2" s="233"/>
      <c r="AFF2" s="233"/>
      <c r="AFG2" s="233"/>
      <c r="AFH2" s="233"/>
      <c r="AFI2" s="233"/>
      <c r="AFJ2" s="233"/>
      <c r="AFK2" s="233"/>
      <c r="AFL2" s="233"/>
      <c r="AFM2" s="233"/>
      <c r="AFN2" s="233"/>
      <c r="AFO2" s="233"/>
      <c r="AFP2" s="233"/>
      <c r="AFQ2" s="233"/>
      <c r="AFR2" s="233"/>
      <c r="AFS2" s="233"/>
      <c r="AFT2" s="233"/>
      <c r="AFU2" s="233"/>
      <c r="AFV2" s="233"/>
      <c r="AFW2" s="233"/>
      <c r="AFX2" s="233"/>
      <c r="AFY2" s="233"/>
      <c r="AFZ2" s="233"/>
      <c r="AGA2" s="233"/>
      <c r="AGB2" s="233"/>
      <c r="AGC2" s="233"/>
      <c r="AGD2" s="233"/>
      <c r="AGE2" s="233"/>
      <c r="AGF2" s="233"/>
      <c r="AGG2" s="233"/>
      <c r="AGH2" s="233"/>
      <c r="AGI2" s="233"/>
      <c r="AGJ2" s="233"/>
      <c r="AGK2" s="233"/>
      <c r="AGL2" s="233"/>
      <c r="AGM2" s="233"/>
      <c r="AGN2" s="233"/>
      <c r="AGO2" s="233"/>
      <c r="AGP2" s="233"/>
      <c r="AGQ2" s="233"/>
      <c r="AGR2" s="233"/>
      <c r="AGS2" s="233"/>
      <c r="AGT2" s="233"/>
      <c r="AGU2" s="233"/>
      <c r="AGV2" s="233"/>
      <c r="AGW2" s="233"/>
      <c r="AGX2" s="233"/>
      <c r="AGY2" s="233"/>
      <c r="AGZ2" s="233"/>
      <c r="AHA2" s="233"/>
      <c r="AHB2" s="233"/>
      <c r="AHC2" s="233"/>
      <c r="AHD2" s="233"/>
      <c r="AHE2" s="233"/>
      <c r="AHF2" s="233"/>
      <c r="AHG2" s="233"/>
      <c r="AHH2" s="233"/>
      <c r="AHI2" s="233"/>
      <c r="AHJ2" s="233"/>
      <c r="AHK2" s="233"/>
      <c r="AHL2" s="233"/>
      <c r="AHM2" s="233"/>
      <c r="AHN2" s="233"/>
      <c r="AHO2" s="233"/>
      <c r="AHP2" s="233"/>
      <c r="AHQ2" s="233"/>
      <c r="AHR2" s="233"/>
      <c r="AHS2" s="233"/>
      <c r="AHT2" s="233"/>
      <c r="AHU2" s="233"/>
      <c r="AHV2" s="233"/>
      <c r="AHW2" s="233"/>
      <c r="AHX2" s="233"/>
      <c r="AHY2" s="233"/>
      <c r="AHZ2" s="233"/>
      <c r="AIA2" s="233"/>
      <c r="AIB2" s="233"/>
      <c r="AIC2" s="233"/>
      <c r="AID2" s="233"/>
      <c r="AIE2" s="233"/>
      <c r="AIF2" s="233"/>
      <c r="AIG2" s="233"/>
      <c r="AIH2" s="233"/>
      <c r="AII2" s="233"/>
      <c r="AIJ2" s="233"/>
      <c r="AIK2" s="233"/>
      <c r="AIL2" s="233"/>
      <c r="AIM2" s="233"/>
      <c r="AIN2" s="233"/>
      <c r="AIO2" s="233"/>
      <c r="AIP2" s="233"/>
      <c r="AIQ2" s="233"/>
      <c r="AIR2" s="233"/>
      <c r="AIS2" s="233"/>
      <c r="AIT2" s="233"/>
      <c r="AIU2" s="233"/>
      <c r="AIV2" s="233"/>
      <c r="AIW2" s="233"/>
      <c r="AIX2" s="233"/>
      <c r="AIY2" s="233"/>
      <c r="AIZ2" s="233"/>
      <c r="AJA2" s="233"/>
      <c r="AJB2" s="233"/>
      <c r="AJC2" s="233"/>
      <c r="AJD2" s="233"/>
      <c r="AJE2" s="233"/>
      <c r="AJF2" s="233"/>
      <c r="AJG2" s="233"/>
      <c r="AJH2" s="233"/>
      <c r="AJI2" s="233"/>
      <c r="AJJ2" s="233"/>
      <c r="AJK2" s="233"/>
      <c r="AJL2" s="233"/>
      <c r="AJM2" s="233"/>
      <c r="AJN2" s="233"/>
      <c r="AJO2" s="233"/>
      <c r="AJP2" s="233"/>
      <c r="AJQ2" s="233"/>
      <c r="AJR2" s="233"/>
      <c r="AJS2" s="233"/>
      <c r="AJT2" s="233"/>
      <c r="AJU2" s="233"/>
      <c r="AJV2" s="233"/>
      <c r="AJW2" s="233"/>
      <c r="AJX2" s="233"/>
      <c r="AJY2" s="233"/>
      <c r="AJZ2" s="233"/>
      <c r="AKA2" s="233"/>
      <c r="AKB2" s="233"/>
      <c r="AKC2" s="233"/>
      <c r="AKD2" s="233"/>
      <c r="AKE2" s="233"/>
      <c r="AKF2" s="233"/>
      <c r="AKG2" s="233"/>
      <c r="AKH2" s="233"/>
      <c r="AKI2" s="233"/>
      <c r="AKJ2" s="233"/>
      <c r="AKK2" s="233"/>
      <c r="AKL2" s="233"/>
      <c r="AKM2" s="233"/>
      <c r="AKN2" s="233"/>
      <c r="AKO2" s="233"/>
      <c r="AKP2" s="233"/>
      <c r="AKQ2" s="233"/>
      <c r="AKR2" s="233"/>
      <c r="AKS2" s="233"/>
      <c r="AKT2" s="233"/>
      <c r="AKU2" s="233"/>
      <c r="AKV2" s="233"/>
      <c r="AKW2" s="233"/>
      <c r="AKX2" s="233"/>
      <c r="AKY2" s="233"/>
      <c r="AKZ2" s="233"/>
      <c r="ALA2" s="233"/>
      <c r="ALB2" s="233"/>
      <c r="ALC2" s="233"/>
      <c r="ALD2" s="233"/>
      <c r="ALE2" s="233"/>
      <c r="ALF2" s="233"/>
      <c r="ALG2" s="233"/>
      <c r="ALH2" s="233"/>
      <c r="ALI2" s="233"/>
      <c r="ALJ2" s="233"/>
      <c r="ALK2" s="233"/>
      <c r="ALL2" s="233"/>
      <c r="ALM2" s="233"/>
      <c r="ALN2" s="233"/>
      <c r="ALO2" s="233"/>
      <c r="ALP2" s="233"/>
      <c r="ALQ2" s="233"/>
      <c r="ALR2" s="233"/>
      <c r="ALS2" s="233"/>
      <c r="ALT2" s="233"/>
      <c r="ALU2" s="233"/>
      <c r="ALV2" s="233"/>
      <c r="ALW2" s="233"/>
      <c r="ALX2" s="233"/>
      <c r="ALY2" s="233"/>
      <c r="ALZ2" s="233"/>
      <c r="AMA2" s="233"/>
      <c r="AMB2" s="233"/>
      <c r="AMC2" s="233"/>
      <c r="AMD2" s="233"/>
      <c r="AME2" s="233"/>
      <c r="AMF2" s="233"/>
      <c r="AMG2" s="233"/>
      <c r="AMH2" s="233"/>
      <c r="AMI2" s="233"/>
      <c r="AMJ2" s="233"/>
      <c r="AMK2" s="233"/>
    </row>
    <row r="3" spans="1:1025" ht="18" x14ac:dyDescent="0.25">
      <c r="A3" s="247" t="s">
        <v>184</v>
      </c>
    </row>
    <row r="4" spans="1:1025" x14ac:dyDescent="0.2">
      <c r="A4" s="226"/>
    </row>
    <row r="5" spans="1:1025" x14ac:dyDescent="0.2">
      <c r="A5" s="226" t="s">
        <v>185</v>
      </c>
    </row>
    <row r="6" spans="1:1025" x14ac:dyDescent="0.2">
      <c r="A6" s="226"/>
    </row>
    <row r="7" spans="1:1025" x14ac:dyDescent="0.2">
      <c r="A7" s="226"/>
    </row>
    <row r="8" spans="1:1025" x14ac:dyDescent="0.2">
      <c r="A8" s="226"/>
    </row>
    <row r="9" spans="1:1025" x14ac:dyDescent="0.2">
      <c r="A9" s="226"/>
    </row>
    <row r="10" spans="1:1025" x14ac:dyDescent="0.2">
      <c r="A10" s="226"/>
    </row>
    <row r="11" spans="1:1025" x14ac:dyDescent="0.2">
      <c r="A11" s="226"/>
    </row>
    <row r="12" spans="1:1025" x14ac:dyDescent="0.2">
      <c r="A12" s="226"/>
    </row>
    <row r="13" spans="1:1025" x14ac:dyDescent="0.2">
      <c r="A13" s="226"/>
    </row>
    <row r="14" spans="1:1025" ht="19.5" x14ac:dyDescent="0.35">
      <c r="A14" s="227" t="s">
        <v>186</v>
      </c>
    </row>
    <row r="15" spans="1:1025" ht="15" x14ac:dyDescent="0.2">
      <c r="A15" s="227" t="s">
        <v>187</v>
      </c>
    </row>
    <row r="16" spans="1:1025" ht="15" x14ac:dyDescent="0.2">
      <c r="A16" s="227" t="s">
        <v>188</v>
      </c>
    </row>
    <row r="17" spans="1:1" ht="19.5" x14ac:dyDescent="0.35">
      <c r="A17" s="227" t="s">
        <v>189</v>
      </c>
    </row>
    <row r="18" spans="1:1" ht="19.5" x14ac:dyDescent="0.35">
      <c r="A18" s="227" t="s">
        <v>190</v>
      </c>
    </row>
    <row r="19" spans="1:1" ht="15" x14ac:dyDescent="0.2">
      <c r="A19" s="228" t="s">
        <v>191</v>
      </c>
    </row>
  </sheetData>
  <pageMargins left="0.905555555555556" right="0.51180555555555496" top="0.74791666666666701" bottom="0.74791666666666701" header="0.51180555555555496" footer="0.51180555555555496"/>
  <pageSetup paperSize="9" firstPageNumber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H11"/>
  <sheetViews>
    <sheetView tabSelected="1" view="pageBreakPreview" zoomScaleNormal="115" workbookViewId="0">
      <selection activeCell="I6" sqref="I6"/>
    </sheetView>
  </sheetViews>
  <sheetFormatPr defaultRowHeight="12.75" x14ac:dyDescent="0.2"/>
  <cols>
    <col min="1" max="1" width="30.85546875" style="89"/>
    <col min="2" max="2" width="6.5703125" style="89"/>
    <col min="3" max="3" width="9.85546875" style="89" customWidth="1"/>
    <col min="4" max="4" width="3.28515625" style="89"/>
    <col min="5" max="5" width="27.140625" style="89" customWidth="1"/>
    <col min="6" max="6" width="14.42578125" style="89" customWidth="1"/>
    <col min="7" max="7" width="11.42578125" style="233" customWidth="1"/>
    <col min="8" max="8" width="19.5703125" style="89" customWidth="1"/>
    <col min="9" max="9" width="10.7109375" style="233" customWidth="1"/>
    <col min="10" max="1022" width="9" style="89"/>
  </cols>
  <sheetData>
    <row r="1" spans="1:1022" ht="15.75" x14ac:dyDescent="0.2">
      <c r="A1" s="292" t="s">
        <v>218</v>
      </c>
      <c r="B1" s="302"/>
      <c r="C1" s="302"/>
      <c r="D1" s="302"/>
      <c r="E1" s="302"/>
      <c r="F1" s="302"/>
      <c r="G1" s="302"/>
      <c r="H1" s="302"/>
      <c r="I1" s="264"/>
      <c r="J1" s="233"/>
      <c r="K1" s="233"/>
      <c r="L1" s="233"/>
      <c r="M1" s="233"/>
      <c r="N1" s="233"/>
      <c r="O1" s="233"/>
      <c r="P1" s="233"/>
      <c r="Q1" s="233"/>
      <c r="R1" s="233"/>
      <c r="S1" s="233"/>
      <c r="T1" s="233"/>
      <c r="U1" s="233"/>
      <c r="V1" s="233"/>
      <c r="W1" s="233"/>
      <c r="X1" s="233"/>
      <c r="Y1" s="233"/>
      <c r="Z1" s="233"/>
      <c r="AA1" s="233"/>
      <c r="AB1" s="233"/>
      <c r="AC1" s="233"/>
      <c r="AD1" s="233"/>
      <c r="AE1" s="233"/>
      <c r="AF1" s="233"/>
      <c r="AG1" s="233"/>
      <c r="AH1" s="233"/>
      <c r="AI1" s="233"/>
      <c r="AJ1" s="233"/>
      <c r="AK1" s="233"/>
      <c r="AL1" s="233"/>
      <c r="AM1" s="233"/>
      <c r="AN1" s="233"/>
      <c r="AO1" s="233"/>
      <c r="AP1" s="233"/>
      <c r="AQ1" s="233"/>
      <c r="AR1" s="233"/>
      <c r="AS1" s="233"/>
      <c r="AT1" s="233"/>
      <c r="AU1" s="233"/>
      <c r="AV1" s="233"/>
      <c r="AW1" s="233"/>
      <c r="AX1" s="233"/>
      <c r="AY1" s="233"/>
      <c r="AZ1" s="233"/>
      <c r="BA1" s="233"/>
      <c r="BB1" s="233"/>
      <c r="BC1" s="233"/>
      <c r="BD1" s="233"/>
      <c r="BE1" s="233"/>
      <c r="BF1" s="233"/>
      <c r="BG1" s="233"/>
      <c r="BH1" s="233"/>
      <c r="BI1" s="233"/>
      <c r="BJ1" s="233"/>
      <c r="BK1" s="233"/>
      <c r="BL1" s="233"/>
      <c r="BM1" s="233"/>
      <c r="BN1" s="233"/>
      <c r="BO1" s="233"/>
      <c r="BP1" s="233"/>
      <c r="BQ1" s="233"/>
      <c r="BR1" s="233"/>
      <c r="BS1" s="233"/>
      <c r="BT1" s="233"/>
      <c r="BU1" s="233"/>
      <c r="BV1" s="233"/>
      <c r="BW1" s="233"/>
      <c r="BX1" s="233"/>
      <c r="BY1" s="233"/>
      <c r="BZ1" s="233"/>
      <c r="CA1" s="233"/>
      <c r="CB1" s="233"/>
      <c r="CC1" s="233"/>
      <c r="CD1" s="233"/>
      <c r="CE1" s="233"/>
      <c r="CF1" s="233"/>
      <c r="CG1" s="233"/>
      <c r="CH1" s="233"/>
      <c r="CI1" s="233"/>
      <c r="CJ1" s="233"/>
      <c r="CK1" s="233"/>
      <c r="CL1" s="233"/>
      <c r="CM1" s="233"/>
      <c r="CN1" s="233"/>
      <c r="CO1" s="233"/>
      <c r="CP1" s="233"/>
      <c r="CQ1" s="233"/>
      <c r="CR1" s="233"/>
      <c r="CS1" s="233"/>
      <c r="CT1" s="233"/>
      <c r="CU1" s="233"/>
      <c r="CV1" s="233"/>
      <c r="CW1" s="233"/>
      <c r="CX1" s="233"/>
      <c r="CY1" s="233"/>
      <c r="CZ1" s="233"/>
      <c r="DA1" s="233"/>
      <c r="DB1" s="233"/>
      <c r="DC1" s="233"/>
      <c r="DD1" s="233"/>
      <c r="DE1" s="233"/>
      <c r="DF1" s="233"/>
      <c r="DG1" s="233"/>
      <c r="DH1" s="233"/>
      <c r="DI1" s="233"/>
      <c r="DJ1" s="233"/>
      <c r="DK1" s="233"/>
      <c r="DL1" s="233"/>
      <c r="DM1" s="233"/>
      <c r="DN1" s="233"/>
      <c r="DO1" s="233"/>
      <c r="DP1" s="233"/>
      <c r="DQ1" s="233"/>
      <c r="DR1" s="233"/>
      <c r="DS1" s="233"/>
      <c r="DT1" s="233"/>
      <c r="DU1" s="233"/>
      <c r="DV1" s="233"/>
      <c r="DW1" s="233"/>
      <c r="DX1" s="233"/>
      <c r="DY1" s="233"/>
      <c r="DZ1" s="233"/>
      <c r="EA1" s="233"/>
      <c r="EB1" s="233"/>
      <c r="EC1" s="233"/>
      <c r="ED1" s="233"/>
      <c r="EE1" s="233"/>
      <c r="EF1" s="233"/>
      <c r="EG1" s="233"/>
      <c r="EH1" s="233"/>
      <c r="EI1" s="233"/>
      <c r="EJ1" s="233"/>
      <c r="EK1" s="233"/>
      <c r="EL1" s="233"/>
      <c r="EM1" s="233"/>
      <c r="EN1" s="233"/>
      <c r="EO1" s="233"/>
      <c r="EP1" s="233"/>
      <c r="EQ1" s="233"/>
      <c r="ER1" s="233"/>
      <c r="ES1" s="233"/>
      <c r="ET1" s="233"/>
      <c r="EU1" s="233"/>
      <c r="EV1" s="233"/>
      <c r="EW1" s="233"/>
      <c r="EX1" s="233"/>
      <c r="EY1" s="233"/>
      <c r="EZ1" s="233"/>
      <c r="FA1" s="233"/>
      <c r="FB1" s="233"/>
      <c r="FC1" s="233"/>
      <c r="FD1" s="233"/>
      <c r="FE1" s="233"/>
      <c r="FF1" s="233"/>
      <c r="FG1" s="233"/>
      <c r="FH1" s="233"/>
      <c r="FI1" s="233"/>
      <c r="FJ1" s="233"/>
      <c r="FK1" s="233"/>
      <c r="FL1" s="233"/>
      <c r="FM1" s="233"/>
      <c r="FN1" s="233"/>
      <c r="FO1" s="233"/>
      <c r="FP1" s="233"/>
      <c r="FQ1" s="233"/>
      <c r="FR1" s="233"/>
      <c r="FS1" s="233"/>
      <c r="FT1" s="233"/>
      <c r="FU1" s="233"/>
      <c r="FV1" s="233"/>
      <c r="FW1" s="233"/>
      <c r="FX1" s="233"/>
      <c r="FY1" s="233"/>
      <c r="FZ1" s="233"/>
      <c r="GA1" s="233"/>
      <c r="GB1" s="233"/>
      <c r="GC1" s="233"/>
      <c r="GD1" s="233"/>
      <c r="GE1" s="233"/>
      <c r="GF1" s="233"/>
      <c r="GG1" s="233"/>
      <c r="GH1" s="233"/>
      <c r="GI1" s="233"/>
      <c r="GJ1" s="233"/>
      <c r="GK1" s="233"/>
      <c r="GL1" s="233"/>
      <c r="GM1" s="233"/>
      <c r="GN1" s="233"/>
      <c r="GO1" s="233"/>
      <c r="GP1" s="233"/>
      <c r="GQ1" s="233"/>
      <c r="GR1" s="233"/>
      <c r="GS1" s="233"/>
      <c r="GT1" s="233"/>
      <c r="GU1" s="233"/>
      <c r="GV1" s="233"/>
      <c r="GW1" s="233"/>
      <c r="GX1" s="233"/>
      <c r="GY1" s="233"/>
      <c r="GZ1" s="233"/>
      <c r="HA1" s="233"/>
      <c r="HB1" s="233"/>
      <c r="HC1" s="233"/>
      <c r="HD1" s="233"/>
      <c r="HE1" s="233"/>
      <c r="HF1" s="233"/>
      <c r="HG1" s="233"/>
      <c r="HH1" s="233"/>
      <c r="HI1" s="233"/>
      <c r="HJ1" s="233"/>
      <c r="HK1" s="233"/>
      <c r="HL1" s="233"/>
      <c r="HM1" s="233"/>
      <c r="HN1" s="233"/>
      <c r="HO1" s="233"/>
      <c r="HP1" s="233"/>
      <c r="HQ1" s="233"/>
      <c r="HR1" s="233"/>
      <c r="HS1" s="233"/>
      <c r="HT1" s="233"/>
      <c r="HU1" s="233"/>
      <c r="HV1" s="233"/>
      <c r="HW1" s="233"/>
      <c r="HX1" s="233"/>
      <c r="HY1" s="233"/>
      <c r="HZ1" s="233"/>
      <c r="IA1" s="233"/>
      <c r="IB1" s="233"/>
      <c r="IC1" s="233"/>
      <c r="ID1" s="233"/>
      <c r="IE1" s="233"/>
      <c r="IF1" s="233"/>
      <c r="IG1" s="233"/>
      <c r="IH1" s="233"/>
      <c r="II1" s="233"/>
      <c r="IJ1" s="233"/>
      <c r="IK1" s="233"/>
      <c r="IL1" s="233"/>
      <c r="IM1" s="233"/>
      <c r="IN1" s="233"/>
      <c r="IO1" s="233"/>
      <c r="IP1" s="233"/>
      <c r="IQ1" s="233"/>
      <c r="IR1" s="233"/>
      <c r="IS1" s="233"/>
      <c r="IT1" s="233"/>
      <c r="IU1" s="233"/>
      <c r="IV1" s="233"/>
      <c r="IW1" s="233"/>
      <c r="IX1" s="233"/>
      <c r="IY1" s="233"/>
      <c r="IZ1" s="233"/>
      <c r="JA1" s="233"/>
      <c r="JB1" s="233"/>
      <c r="JC1" s="233"/>
      <c r="JD1" s="233"/>
      <c r="JE1" s="233"/>
      <c r="JF1" s="233"/>
      <c r="JG1" s="233"/>
      <c r="JH1" s="233"/>
      <c r="JI1" s="233"/>
      <c r="JJ1" s="233"/>
      <c r="JK1" s="233"/>
      <c r="JL1" s="233"/>
      <c r="JM1" s="233"/>
      <c r="JN1" s="233"/>
      <c r="JO1" s="233"/>
      <c r="JP1" s="233"/>
      <c r="JQ1" s="233"/>
      <c r="JR1" s="233"/>
      <c r="JS1" s="233"/>
      <c r="JT1" s="233"/>
      <c r="JU1" s="233"/>
      <c r="JV1" s="233"/>
      <c r="JW1" s="233"/>
      <c r="JX1" s="233"/>
      <c r="JY1" s="233"/>
      <c r="JZ1" s="233"/>
      <c r="KA1" s="233"/>
      <c r="KB1" s="233"/>
      <c r="KC1" s="233"/>
      <c r="KD1" s="233"/>
      <c r="KE1" s="233"/>
      <c r="KF1" s="233"/>
      <c r="KG1" s="233"/>
      <c r="KH1" s="233"/>
      <c r="KI1" s="233"/>
      <c r="KJ1" s="233"/>
      <c r="KK1" s="233"/>
      <c r="KL1" s="233"/>
      <c r="KM1" s="233"/>
      <c r="KN1" s="233"/>
      <c r="KO1" s="233"/>
      <c r="KP1" s="233"/>
      <c r="KQ1" s="233"/>
      <c r="KR1" s="233"/>
      <c r="KS1" s="233"/>
      <c r="KT1" s="233"/>
      <c r="KU1" s="233"/>
      <c r="KV1" s="233"/>
      <c r="KW1" s="233"/>
      <c r="KX1" s="233"/>
      <c r="KY1" s="233"/>
      <c r="KZ1" s="233"/>
      <c r="LA1" s="233"/>
      <c r="LB1" s="233"/>
      <c r="LC1" s="233"/>
      <c r="LD1" s="233"/>
      <c r="LE1" s="233"/>
      <c r="LF1" s="233"/>
      <c r="LG1" s="233"/>
      <c r="LH1" s="233"/>
      <c r="LI1" s="233"/>
      <c r="LJ1" s="233"/>
      <c r="LK1" s="233"/>
      <c r="LL1" s="233"/>
      <c r="LM1" s="233"/>
      <c r="LN1" s="233"/>
      <c r="LO1" s="233"/>
      <c r="LP1" s="233"/>
      <c r="LQ1" s="233"/>
      <c r="LR1" s="233"/>
      <c r="LS1" s="233"/>
      <c r="LT1" s="233"/>
      <c r="LU1" s="233"/>
      <c r="LV1" s="233"/>
      <c r="LW1" s="233"/>
      <c r="LX1" s="233"/>
      <c r="LY1" s="233"/>
      <c r="LZ1" s="233"/>
      <c r="MA1" s="233"/>
      <c r="MB1" s="233"/>
      <c r="MC1" s="233"/>
      <c r="MD1" s="233"/>
      <c r="ME1" s="233"/>
      <c r="MF1" s="233"/>
      <c r="MG1" s="233"/>
      <c r="MH1" s="233"/>
      <c r="MI1" s="233"/>
      <c r="MJ1" s="233"/>
      <c r="MK1" s="233"/>
      <c r="ML1" s="233"/>
      <c r="MM1" s="233"/>
      <c r="MN1" s="233"/>
      <c r="MO1" s="233"/>
      <c r="MP1" s="233"/>
      <c r="MQ1" s="233"/>
      <c r="MR1" s="233"/>
      <c r="MS1" s="233"/>
      <c r="MT1" s="233"/>
      <c r="MU1" s="233"/>
      <c r="MV1" s="233"/>
      <c r="MW1" s="233"/>
      <c r="MX1" s="233"/>
      <c r="MY1" s="233"/>
      <c r="MZ1" s="233"/>
      <c r="NA1" s="233"/>
      <c r="NB1" s="233"/>
      <c r="NC1" s="233"/>
      <c r="ND1" s="233"/>
      <c r="NE1" s="233"/>
      <c r="NF1" s="233"/>
      <c r="NG1" s="233"/>
      <c r="NH1" s="233"/>
      <c r="NI1" s="233"/>
      <c r="NJ1" s="233"/>
      <c r="NK1" s="233"/>
      <c r="NL1" s="233"/>
      <c r="NM1" s="233"/>
      <c r="NN1" s="233"/>
      <c r="NO1" s="233"/>
      <c r="NP1" s="233"/>
      <c r="NQ1" s="233"/>
      <c r="NR1" s="233"/>
      <c r="NS1" s="233"/>
      <c r="NT1" s="233"/>
      <c r="NU1" s="233"/>
      <c r="NV1" s="233"/>
      <c r="NW1" s="233"/>
      <c r="NX1" s="233"/>
      <c r="NY1" s="233"/>
      <c r="NZ1" s="233"/>
      <c r="OA1" s="233"/>
      <c r="OB1" s="233"/>
      <c r="OC1" s="233"/>
      <c r="OD1" s="233"/>
      <c r="OE1" s="233"/>
      <c r="OF1" s="233"/>
      <c r="OG1" s="233"/>
      <c r="OH1" s="233"/>
      <c r="OI1" s="233"/>
      <c r="OJ1" s="233"/>
      <c r="OK1" s="233"/>
      <c r="OL1" s="233"/>
      <c r="OM1" s="233"/>
      <c r="ON1" s="233"/>
      <c r="OO1" s="233"/>
      <c r="OP1" s="233"/>
      <c r="OQ1" s="233"/>
      <c r="OR1" s="233"/>
      <c r="OS1" s="233"/>
      <c r="OT1" s="233"/>
      <c r="OU1" s="233"/>
      <c r="OV1" s="233"/>
      <c r="OW1" s="233"/>
      <c r="OX1" s="233"/>
      <c r="OY1" s="233"/>
      <c r="OZ1" s="233"/>
      <c r="PA1" s="233"/>
      <c r="PB1" s="233"/>
      <c r="PC1" s="233"/>
      <c r="PD1" s="233"/>
      <c r="PE1" s="233"/>
      <c r="PF1" s="233"/>
      <c r="PG1" s="233"/>
      <c r="PH1" s="233"/>
      <c r="PI1" s="233"/>
      <c r="PJ1" s="233"/>
      <c r="PK1" s="233"/>
      <c r="PL1" s="233"/>
      <c r="PM1" s="233"/>
      <c r="PN1" s="233"/>
      <c r="PO1" s="233"/>
      <c r="PP1" s="233"/>
      <c r="PQ1" s="233"/>
      <c r="PR1" s="233"/>
      <c r="PS1" s="233"/>
      <c r="PT1" s="233"/>
      <c r="PU1" s="233"/>
      <c r="PV1" s="233"/>
      <c r="PW1" s="233"/>
      <c r="PX1" s="233"/>
      <c r="PY1" s="233"/>
      <c r="PZ1" s="233"/>
      <c r="QA1" s="233"/>
      <c r="QB1" s="233"/>
      <c r="QC1" s="233"/>
      <c r="QD1" s="233"/>
      <c r="QE1" s="233"/>
      <c r="QF1" s="233"/>
      <c r="QG1" s="233"/>
      <c r="QH1" s="233"/>
      <c r="QI1" s="233"/>
      <c r="QJ1" s="233"/>
      <c r="QK1" s="233"/>
      <c r="QL1" s="233"/>
      <c r="QM1" s="233"/>
      <c r="QN1" s="233"/>
      <c r="QO1" s="233"/>
      <c r="QP1" s="233"/>
      <c r="QQ1" s="233"/>
      <c r="QR1" s="233"/>
      <c r="QS1" s="233"/>
      <c r="QT1" s="233"/>
      <c r="QU1" s="233"/>
      <c r="QV1" s="233"/>
      <c r="QW1" s="233"/>
      <c r="QX1" s="233"/>
      <c r="QY1" s="233"/>
      <c r="QZ1" s="233"/>
      <c r="RA1" s="233"/>
      <c r="RB1" s="233"/>
      <c r="RC1" s="233"/>
      <c r="RD1" s="233"/>
      <c r="RE1" s="233"/>
      <c r="RF1" s="233"/>
      <c r="RG1" s="233"/>
      <c r="RH1" s="233"/>
      <c r="RI1" s="233"/>
      <c r="RJ1" s="233"/>
      <c r="RK1" s="233"/>
      <c r="RL1" s="233"/>
      <c r="RM1" s="233"/>
      <c r="RN1" s="233"/>
      <c r="RO1" s="233"/>
      <c r="RP1" s="233"/>
      <c r="RQ1" s="233"/>
      <c r="RR1" s="233"/>
      <c r="RS1" s="233"/>
      <c r="RT1" s="233"/>
      <c r="RU1" s="233"/>
      <c r="RV1" s="233"/>
      <c r="RW1" s="233"/>
      <c r="RX1" s="233"/>
      <c r="RY1" s="233"/>
      <c r="RZ1" s="233"/>
      <c r="SA1" s="233"/>
      <c r="SB1" s="233"/>
      <c r="SC1" s="233"/>
      <c r="SD1" s="233"/>
      <c r="SE1" s="233"/>
      <c r="SF1" s="233"/>
      <c r="SG1" s="233"/>
      <c r="SH1" s="233"/>
      <c r="SI1" s="233"/>
      <c r="SJ1" s="233"/>
      <c r="SK1" s="233"/>
      <c r="SL1" s="233"/>
      <c r="SM1" s="233"/>
      <c r="SN1" s="233"/>
      <c r="SO1" s="233"/>
      <c r="SP1" s="233"/>
      <c r="SQ1" s="233"/>
      <c r="SR1" s="233"/>
      <c r="SS1" s="233"/>
      <c r="ST1" s="233"/>
      <c r="SU1" s="233"/>
      <c r="SV1" s="233"/>
      <c r="SW1" s="233"/>
      <c r="SX1" s="233"/>
      <c r="SY1" s="233"/>
      <c r="SZ1" s="233"/>
      <c r="TA1" s="233"/>
      <c r="TB1" s="233"/>
      <c r="TC1" s="233"/>
      <c r="TD1" s="233"/>
      <c r="TE1" s="233"/>
      <c r="TF1" s="233"/>
      <c r="TG1" s="233"/>
      <c r="TH1" s="233"/>
      <c r="TI1" s="233"/>
      <c r="TJ1" s="233"/>
      <c r="TK1" s="233"/>
      <c r="TL1" s="233"/>
      <c r="TM1" s="233"/>
      <c r="TN1" s="233"/>
      <c r="TO1" s="233"/>
      <c r="TP1" s="233"/>
      <c r="TQ1" s="233"/>
      <c r="TR1" s="233"/>
      <c r="TS1" s="233"/>
      <c r="TT1" s="233"/>
      <c r="TU1" s="233"/>
      <c r="TV1" s="233"/>
      <c r="TW1" s="233"/>
      <c r="TX1" s="233"/>
      <c r="TY1" s="233"/>
      <c r="TZ1" s="233"/>
      <c r="UA1" s="233"/>
      <c r="UB1" s="233"/>
      <c r="UC1" s="233"/>
      <c r="UD1" s="233"/>
      <c r="UE1" s="233"/>
      <c r="UF1" s="233"/>
      <c r="UG1" s="233"/>
      <c r="UH1" s="233"/>
      <c r="UI1" s="233"/>
      <c r="UJ1" s="233"/>
      <c r="UK1" s="233"/>
      <c r="UL1" s="233"/>
      <c r="UM1" s="233"/>
      <c r="UN1" s="233"/>
      <c r="UO1" s="233"/>
      <c r="UP1" s="233"/>
      <c r="UQ1" s="233"/>
      <c r="UR1" s="233"/>
      <c r="US1" s="233"/>
      <c r="UT1" s="233"/>
      <c r="UU1" s="233"/>
      <c r="UV1" s="233"/>
      <c r="UW1" s="233"/>
      <c r="UX1" s="233"/>
      <c r="UY1" s="233"/>
      <c r="UZ1" s="233"/>
      <c r="VA1" s="233"/>
      <c r="VB1" s="233"/>
      <c r="VC1" s="233"/>
      <c r="VD1" s="233"/>
      <c r="VE1" s="233"/>
      <c r="VF1" s="233"/>
      <c r="VG1" s="233"/>
      <c r="VH1" s="233"/>
      <c r="VI1" s="233"/>
      <c r="VJ1" s="233"/>
      <c r="VK1" s="233"/>
      <c r="VL1" s="233"/>
      <c r="VM1" s="233"/>
      <c r="VN1" s="233"/>
      <c r="VO1" s="233"/>
      <c r="VP1" s="233"/>
      <c r="VQ1" s="233"/>
      <c r="VR1" s="233"/>
      <c r="VS1" s="233"/>
      <c r="VT1" s="233"/>
      <c r="VU1" s="233"/>
      <c r="VV1" s="233"/>
      <c r="VW1" s="233"/>
      <c r="VX1" s="233"/>
      <c r="VY1" s="233"/>
      <c r="VZ1" s="233"/>
      <c r="WA1" s="233"/>
      <c r="WB1" s="233"/>
      <c r="WC1" s="233"/>
      <c r="WD1" s="233"/>
      <c r="WE1" s="233"/>
      <c r="WF1" s="233"/>
      <c r="WG1" s="233"/>
      <c r="WH1" s="233"/>
      <c r="WI1" s="233"/>
      <c r="WJ1" s="233"/>
      <c r="WK1" s="233"/>
      <c r="WL1" s="233"/>
      <c r="WM1" s="233"/>
      <c r="WN1" s="233"/>
      <c r="WO1" s="233"/>
      <c r="WP1" s="233"/>
      <c r="WQ1" s="233"/>
      <c r="WR1" s="233"/>
      <c r="WS1" s="233"/>
      <c r="WT1" s="233"/>
      <c r="WU1" s="233"/>
      <c r="WV1" s="233"/>
      <c r="WW1" s="233"/>
      <c r="WX1" s="233"/>
      <c r="WY1" s="233"/>
      <c r="WZ1" s="233"/>
      <c r="XA1" s="233"/>
      <c r="XB1" s="233"/>
      <c r="XC1" s="233"/>
      <c r="XD1" s="233"/>
      <c r="XE1" s="233"/>
      <c r="XF1" s="233"/>
      <c r="XG1" s="233"/>
      <c r="XH1" s="233"/>
      <c r="XI1" s="233"/>
      <c r="XJ1" s="233"/>
      <c r="XK1" s="233"/>
      <c r="XL1" s="233"/>
      <c r="XM1" s="233"/>
      <c r="XN1" s="233"/>
      <c r="XO1" s="233"/>
      <c r="XP1" s="233"/>
      <c r="XQ1" s="233"/>
      <c r="XR1" s="233"/>
      <c r="XS1" s="233"/>
      <c r="XT1" s="233"/>
      <c r="XU1" s="233"/>
      <c r="XV1" s="233"/>
      <c r="XW1" s="233"/>
      <c r="XX1" s="233"/>
      <c r="XY1" s="233"/>
      <c r="XZ1" s="233"/>
      <c r="YA1" s="233"/>
      <c r="YB1" s="233"/>
      <c r="YC1" s="233"/>
      <c r="YD1" s="233"/>
      <c r="YE1" s="233"/>
      <c r="YF1" s="233"/>
      <c r="YG1" s="233"/>
      <c r="YH1" s="233"/>
      <c r="YI1" s="233"/>
      <c r="YJ1" s="233"/>
      <c r="YK1" s="233"/>
      <c r="YL1" s="233"/>
      <c r="YM1" s="233"/>
      <c r="YN1" s="233"/>
      <c r="YO1" s="233"/>
      <c r="YP1" s="233"/>
      <c r="YQ1" s="233"/>
      <c r="YR1" s="233"/>
      <c r="YS1" s="233"/>
      <c r="YT1" s="233"/>
      <c r="YU1" s="233"/>
      <c r="YV1" s="233"/>
      <c r="YW1" s="233"/>
      <c r="YX1" s="233"/>
      <c r="YY1" s="233"/>
      <c r="YZ1" s="233"/>
      <c r="ZA1" s="233"/>
      <c r="ZB1" s="233"/>
      <c r="ZC1" s="233"/>
      <c r="ZD1" s="233"/>
      <c r="ZE1" s="233"/>
      <c r="ZF1" s="233"/>
      <c r="ZG1" s="233"/>
      <c r="ZH1" s="233"/>
      <c r="ZI1" s="233"/>
      <c r="ZJ1" s="233"/>
      <c r="ZK1" s="233"/>
      <c r="ZL1" s="233"/>
      <c r="ZM1" s="233"/>
      <c r="ZN1" s="233"/>
      <c r="ZO1" s="233"/>
      <c r="ZP1" s="233"/>
      <c r="ZQ1" s="233"/>
      <c r="ZR1" s="233"/>
      <c r="ZS1" s="233"/>
      <c r="ZT1" s="233"/>
      <c r="ZU1" s="233"/>
      <c r="ZV1" s="233"/>
      <c r="ZW1" s="233"/>
      <c r="ZX1" s="233"/>
      <c r="ZY1" s="233"/>
      <c r="ZZ1" s="233"/>
      <c r="AAA1" s="233"/>
      <c r="AAB1" s="233"/>
      <c r="AAC1" s="233"/>
      <c r="AAD1" s="233"/>
      <c r="AAE1" s="233"/>
      <c r="AAF1" s="233"/>
      <c r="AAG1" s="233"/>
      <c r="AAH1" s="233"/>
      <c r="AAI1" s="233"/>
      <c r="AAJ1" s="233"/>
      <c r="AAK1" s="233"/>
      <c r="AAL1" s="233"/>
      <c r="AAM1" s="233"/>
      <c r="AAN1" s="233"/>
      <c r="AAO1" s="233"/>
      <c r="AAP1" s="233"/>
      <c r="AAQ1" s="233"/>
      <c r="AAR1" s="233"/>
      <c r="AAS1" s="233"/>
      <c r="AAT1" s="233"/>
      <c r="AAU1" s="233"/>
      <c r="AAV1" s="233"/>
      <c r="AAW1" s="233"/>
      <c r="AAX1" s="233"/>
      <c r="AAY1" s="233"/>
      <c r="AAZ1" s="233"/>
      <c r="ABA1" s="233"/>
      <c r="ABB1" s="233"/>
      <c r="ABC1" s="233"/>
      <c r="ABD1" s="233"/>
      <c r="ABE1" s="233"/>
      <c r="ABF1" s="233"/>
      <c r="ABG1" s="233"/>
      <c r="ABH1" s="233"/>
      <c r="ABI1" s="233"/>
      <c r="ABJ1" s="233"/>
      <c r="ABK1" s="233"/>
      <c r="ABL1" s="233"/>
      <c r="ABM1" s="233"/>
      <c r="ABN1" s="233"/>
      <c r="ABO1" s="233"/>
      <c r="ABP1" s="233"/>
      <c r="ABQ1" s="233"/>
      <c r="ABR1" s="233"/>
      <c r="ABS1" s="233"/>
      <c r="ABT1" s="233"/>
      <c r="ABU1" s="233"/>
      <c r="ABV1" s="233"/>
      <c r="ABW1" s="233"/>
      <c r="ABX1" s="233"/>
      <c r="ABY1" s="233"/>
      <c r="ABZ1" s="233"/>
      <c r="ACA1" s="233"/>
      <c r="ACB1" s="233"/>
      <c r="ACC1" s="233"/>
      <c r="ACD1" s="233"/>
      <c r="ACE1" s="233"/>
      <c r="ACF1" s="233"/>
      <c r="ACG1" s="233"/>
      <c r="ACH1" s="233"/>
      <c r="ACI1" s="233"/>
      <c r="ACJ1" s="233"/>
      <c r="ACK1" s="233"/>
      <c r="ACL1" s="233"/>
      <c r="ACM1" s="233"/>
      <c r="ACN1" s="233"/>
      <c r="ACO1" s="233"/>
      <c r="ACP1" s="233"/>
      <c r="ACQ1" s="233"/>
      <c r="ACR1" s="233"/>
      <c r="ACS1" s="233"/>
      <c r="ACT1" s="233"/>
      <c r="ACU1" s="233"/>
      <c r="ACV1" s="233"/>
      <c r="ACW1" s="233"/>
      <c r="ACX1" s="233"/>
      <c r="ACY1" s="233"/>
      <c r="ACZ1" s="233"/>
      <c r="ADA1" s="233"/>
      <c r="ADB1" s="233"/>
      <c r="ADC1" s="233"/>
      <c r="ADD1" s="233"/>
      <c r="ADE1" s="233"/>
      <c r="ADF1" s="233"/>
      <c r="ADG1" s="233"/>
      <c r="ADH1" s="233"/>
      <c r="ADI1" s="233"/>
      <c r="ADJ1" s="233"/>
      <c r="ADK1" s="233"/>
      <c r="ADL1" s="233"/>
      <c r="ADM1" s="233"/>
      <c r="ADN1" s="233"/>
      <c r="ADO1" s="233"/>
      <c r="ADP1" s="233"/>
      <c r="ADQ1" s="233"/>
      <c r="ADR1" s="233"/>
      <c r="ADS1" s="233"/>
      <c r="ADT1" s="233"/>
      <c r="ADU1" s="233"/>
      <c r="ADV1" s="233"/>
      <c r="ADW1" s="233"/>
      <c r="ADX1" s="233"/>
      <c r="ADY1" s="233"/>
      <c r="ADZ1" s="233"/>
      <c r="AEA1" s="233"/>
      <c r="AEB1" s="233"/>
      <c r="AEC1" s="233"/>
      <c r="AED1" s="233"/>
      <c r="AEE1" s="233"/>
      <c r="AEF1" s="233"/>
      <c r="AEG1" s="233"/>
      <c r="AEH1" s="233"/>
      <c r="AEI1" s="233"/>
      <c r="AEJ1" s="233"/>
      <c r="AEK1" s="233"/>
      <c r="AEL1" s="233"/>
      <c r="AEM1" s="233"/>
      <c r="AEN1" s="233"/>
      <c r="AEO1" s="233"/>
      <c r="AEP1" s="233"/>
      <c r="AEQ1" s="233"/>
      <c r="AER1" s="233"/>
      <c r="AES1" s="233"/>
      <c r="AET1" s="233"/>
      <c r="AEU1" s="233"/>
      <c r="AEV1" s="233"/>
      <c r="AEW1" s="233"/>
      <c r="AEX1" s="233"/>
      <c r="AEY1" s="233"/>
      <c r="AEZ1" s="233"/>
      <c r="AFA1" s="233"/>
      <c r="AFB1" s="233"/>
      <c r="AFC1" s="233"/>
      <c r="AFD1" s="233"/>
      <c r="AFE1" s="233"/>
      <c r="AFF1" s="233"/>
      <c r="AFG1" s="233"/>
      <c r="AFH1" s="233"/>
      <c r="AFI1" s="233"/>
      <c r="AFJ1" s="233"/>
      <c r="AFK1" s="233"/>
      <c r="AFL1" s="233"/>
      <c r="AFM1" s="233"/>
      <c r="AFN1" s="233"/>
      <c r="AFO1" s="233"/>
      <c r="AFP1" s="233"/>
      <c r="AFQ1" s="233"/>
      <c r="AFR1" s="233"/>
      <c r="AFS1" s="233"/>
      <c r="AFT1" s="233"/>
      <c r="AFU1" s="233"/>
      <c r="AFV1" s="233"/>
      <c r="AFW1" s="233"/>
      <c r="AFX1" s="233"/>
      <c r="AFY1" s="233"/>
      <c r="AFZ1" s="233"/>
      <c r="AGA1" s="233"/>
      <c r="AGB1" s="233"/>
      <c r="AGC1" s="233"/>
      <c r="AGD1" s="233"/>
      <c r="AGE1" s="233"/>
      <c r="AGF1" s="233"/>
      <c r="AGG1" s="233"/>
      <c r="AGH1" s="233"/>
      <c r="AGI1" s="233"/>
      <c r="AGJ1" s="233"/>
      <c r="AGK1" s="233"/>
      <c r="AGL1" s="233"/>
      <c r="AGM1" s="233"/>
      <c r="AGN1" s="233"/>
      <c r="AGO1" s="233"/>
      <c r="AGP1" s="233"/>
      <c r="AGQ1" s="233"/>
      <c r="AGR1" s="233"/>
      <c r="AGS1" s="233"/>
      <c r="AGT1" s="233"/>
      <c r="AGU1" s="233"/>
      <c r="AGV1" s="233"/>
      <c r="AGW1" s="233"/>
      <c r="AGX1" s="233"/>
      <c r="AGY1" s="233"/>
      <c r="AGZ1" s="233"/>
      <c r="AHA1" s="233"/>
      <c r="AHB1" s="233"/>
      <c r="AHC1" s="233"/>
      <c r="AHD1" s="233"/>
      <c r="AHE1" s="233"/>
      <c r="AHF1" s="233"/>
      <c r="AHG1" s="233"/>
      <c r="AHH1" s="233"/>
      <c r="AHI1" s="233"/>
      <c r="AHJ1" s="233"/>
      <c r="AHK1" s="233"/>
      <c r="AHL1" s="233"/>
      <c r="AHM1" s="233"/>
      <c r="AHN1" s="233"/>
      <c r="AHO1" s="233"/>
      <c r="AHP1" s="233"/>
      <c r="AHQ1" s="233"/>
      <c r="AHR1" s="233"/>
      <c r="AHS1" s="233"/>
      <c r="AHT1" s="233"/>
      <c r="AHU1" s="233"/>
      <c r="AHV1" s="233"/>
      <c r="AHW1" s="233"/>
      <c r="AHX1" s="233"/>
      <c r="AHY1" s="233"/>
      <c r="AHZ1" s="233"/>
      <c r="AIA1" s="233"/>
      <c r="AIB1" s="233"/>
      <c r="AIC1" s="233"/>
      <c r="AID1" s="233"/>
      <c r="AIE1" s="233"/>
      <c r="AIF1" s="233"/>
      <c r="AIG1" s="233"/>
      <c r="AIH1" s="233"/>
      <c r="AII1" s="233"/>
      <c r="AIJ1" s="233"/>
      <c r="AIK1" s="233"/>
      <c r="AIL1" s="233"/>
      <c r="AIM1" s="233"/>
      <c r="AIN1" s="233"/>
      <c r="AIO1" s="233"/>
      <c r="AIP1" s="233"/>
      <c r="AIQ1" s="233"/>
      <c r="AIR1" s="233"/>
      <c r="AIS1" s="233"/>
      <c r="AIT1" s="233"/>
      <c r="AIU1" s="233"/>
      <c r="AIV1" s="233"/>
      <c r="AIW1" s="233"/>
      <c r="AIX1" s="233"/>
      <c r="AIY1" s="233"/>
      <c r="AIZ1" s="233"/>
      <c r="AJA1" s="233"/>
      <c r="AJB1" s="233"/>
      <c r="AJC1" s="233"/>
      <c r="AJD1" s="233"/>
      <c r="AJE1" s="233"/>
      <c r="AJF1" s="233"/>
      <c r="AJG1" s="233"/>
      <c r="AJH1" s="233"/>
      <c r="AJI1" s="233"/>
      <c r="AJJ1" s="233"/>
      <c r="AJK1" s="233"/>
      <c r="AJL1" s="233"/>
      <c r="AJM1" s="233"/>
      <c r="AJN1" s="233"/>
      <c r="AJO1" s="233"/>
      <c r="AJP1" s="233"/>
      <c r="AJQ1" s="233"/>
      <c r="AJR1" s="233"/>
      <c r="AJS1" s="233"/>
      <c r="AJT1" s="233"/>
      <c r="AJU1" s="233"/>
      <c r="AJV1" s="233"/>
      <c r="AJW1" s="233"/>
      <c r="AJX1" s="233"/>
      <c r="AJY1" s="233"/>
      <c r="AJZ1" s="233"/>
      <c r="AKA1" s="233"/>
      <c r="AKB1" s="233"/>
      <c r="AKC1" s="233"/>
      <c r="AKD1" s="233"/>
      <c r="AKE1" s="233"/>
      <c r="AKF1" s="233"/>
      <c r="AKG1" s="233"/>
      <c r="AKH1" s="233"/>
      <c r="AKI1" s="233"/>
      <c r="AKJ1" s="233"/>
      <c r="AKK1" s="233"/>
      <c r="AKL1" s="233"/>
      <c r="AKM1" s="233"/>
      <c r="AKN1" s="233"/>
      <c r="AKO1" s="233"/>
      <c r="AKP1" s="233"/>
      <c r="AKQ1" s="233"/>
      <c r="AKR1" s="233"/>
      <c r="AKS1" s="233"/>
      <c r="AKT1" s="233"/>
      <c r="AKU1" s="233"/>
      <c r="AKV1" s="233"/>
      <c r="AKW1" s="233"/>
      <c r="AKX1" s="233"/>
      <c r="AKY1" s="233"/>
      <c r="AKZ1" s="233"/>
      <c r="ALA1" s="233"/>
      <c r="ALB1" s="233"/>
      <c r="ALC1" s="233"/>
      <c r="ALD1" s="233"/>
      <c r="ALE1" s="233"/>
      <c r="ALF1" s="233"/>
      <c r="ALG1" s="233"/>
      <c r="ALH1" s="233"/>
      <c r="ALI1" s="233"/>
      <c r="ALJ1" s="233"/>
      <c r="ALK1" s="233"/>
      <c r="ALL1" s="233"/>
      <c r="ALM1" s="233"/>
      <c r="ALN1" s="233"/>
      <c r="ALO1" s="233"/>
      <c r="ALP1" s="233"/>
      <c r="ALQ1" s="233"/>
      <c r="ALR1" s="233"/>
      <c r="ALS1" s="233"/>
      <c r="ALT1" s="233"/>
      <c r="ALU1" s="233"/>
      <c r="ALV1" s="233"/>
      <c r="ALW1" s="233"/>
      <c r="ALX1" s="233"/>
      <c r="ALY1" s="233"/>
      <c r="ALZ1" s="233"/>
      <c r="AMA1" s="233"/>
      <c r="AMB1" s="233"/>
      <c r="AMC1" s="233"/>
      <c r="AMD1" s="233"/>
      <c r="AME1" s="233"/>
      <c r="AMF1" s="233"/>
      <c r="AMG1" s="233"/>
      <c r="AMH1" s="233"/>
    </row>
    <row r="2" spans="1:1022" x14ac:dyDescent="0.2">
      <c r="A2" s="233"/>
      <c r="B2" s="233"/>
      <c r="C2" s="233"/>
      <c r="D2" s="233"/>
      <c r="E2" s="233"/>
      <c r="F2" s="233"/>
      <c r="H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33"/>
      <c r="AR2" s="233"/>
      <c r="AS2" s="233"/>
      <c r="AT2" s="233"/>
      <c r="AU2" s="233"/>
      <c r="AV2" s="233"/>
      <c r="AW2" s="233"/>
      <c r="AX2" s="233"/>
      <c r="AY2" s="233"/>
      <c r="AZ2" s="233"/>
      <c r="BA2" s="233"/>
      <c r="BB2" s="233"/>
      <c r="BC2" s="233"/>
      <c r="BD2" s="233"/>
      <c r="BE2" s="233"/>
      <c r="BF2" s="233"/>
      <c r="BG2" s="233"/>
      <c r="BH2" s="233"/>
      <c r="BI2" s="233"/>
      <c r="BJ2" s="233"/>
      <c r="BK2" s="233"/>
      <c r="BL2" s="233"/>
      <c r="BM2" s="233"/>
      <c r="BN2" s="233"/>
      <c r="BO2" s="233"/>
      <c r="BP2" s="233"/>
      <c r="BQ2" s="233"/>
      <c r="BR2" s="233"/>
      <c r="BS2" s="233"/>
      <c r="BT2" s="233"/>
      <c r="BU2" s="233"/>
      <c r="BV2" s="233"/>
      <c r="BW2" s="233"/>
      <c r="BX2" s="233"/>
      <c r="BY2" s="233"/>
      <c r="BZ2" s="233"/>
      <c r="CA2" s="233"/>
      <c r="CB2" s="233"/>
      <c r="CC2" s="233"/>
      <c r="CD2" s="233"/>
      <c r="CE2" s="233"/>
      <c r="CF2" s="233"/>
      <c r="CG2" s="233"/>
      <c r="CH2" s="233"/>
      <c r="CI2" s="233"/>
      <c r="CJ2" s="233"/>
      <c r="CK2" s="233"/>
      <c r="CL2" s="233"/>
      <c r="CM2" s="233"/>
      <c r="CN2" s="233"/>
      <c r="CO2" s="233"/>
      <c r="CP2" s="233"/>
      <c r="CQ2" s="233"/>
      <c r="CR2" s="233"/>
      <c r="CS2" s="233"/>
      <c r="CT2" s="233"/>
      <c r="CU2" s="233"/>
      <c r="CV2" s="233"/>
      <c r="CW2" s="233"/>
      <c r="CX2" s="233"/>
      <c r="CY2" s="233"/>
      <c r="CZ2" s="233"/>
      <c r="DA2" s="233"/>
      <c r="DB2" s="233"/>
      <c r="DC2" s="233"/>
      <c r="DD2" s="233"/>
      <c r="DE2" s="233"/>
      <c r="DF2" s="233"/>
      <c r="DG2" s="233"/>
      <c r="DH2" s="233"/>
      <c r="DI2" s="233"/>
      <c r="DJ2" s="233"/>
      <c r="DK2" s="233"/>
      <c r="DL2" s="233"/>
      <c r="DM2" s="233"/>
      <c r="DN2" s="233"/>
      <c r="DO2" s="233"/>
      <c r="DP2" s="233"/>
      <c r="DQ2" s="233"/>
      <c r="DR2" s="233"/>
      <c r="DS2" s="233"/>
      <c r="DT2" s="233"/>
      <c r="DU2" s="233"/>
      <c r="DV2" s="233"/>
      <c r="DW2" s="233"/>
      <c r="DX2" s="233"/>
      <c r="DY2" s="233"/>
      <c r="DZ2" s="233"/>
      <c r="EA2" s="233"/>
      <c r="EB2" s="233"/>
      <c r="EC2" s="233"/>
      <c r="ED2" s="233"/>
      <c r="EE2" s="233"/>
      <c r="EF2" s="233"/>
      <c r="EG2" s="233"/>
      <c r="EH2" s="233"/>
      <c r="EI2" s="233"/>
      <c r="EJ2" s="233"/>
      <c r="EK2" s="233"/>
      <c r="EL2" s="233"/>
      <c r="EM2" s="233"/>
      <c r="EN2" s="233"/>
      <c r="EO2" s="233"/>
      <c r="EP2" s="233"/>
      <c r="EQ2" s="233"/>
      <c r="ER2" s="233"/>
      <c r="ES2" s="233"/>
      <c r="ET2" s="233"/>
      <c r="EU2" s="233"/>
      <c r="EV2" s="233"/>
      <c r="EW2" s="233"/>
      <c r="EX2" s="233"/>
      <c r="EY2" s="233"/>
      <c r="EZ2" s="233"/>
      <c r="FA2" s="233"/>
      <c r="FB2" s="233"/>
      <c r="FC2" s="233"/>
      <c r="FD2" s="233"/>
      <c r="FE2" s="233"/>
      <c r="FF2" s="233"/>
      <c r="FG2" s="233"/>
      <c r="FH2" s="233"/>
      <c r="FI2" s="233"/>
      <c r="FJ2" s="233"/>
      <c r="FK2" s="233"/>
      <c r="FL2" s="233"/>
      <c r="FM2" s="233"/>
      <c r="FN2" s="233"/>
      <c r="FO2" s="233"/>
      <c r="FP2" s="233"/>
      <c r="FQ2" s="233"/>
      <c r="FR2" s="233"/>
      <c r="FS2" s="233"/>
      <c r="FT2" s="233"/>
      <c r="FU2" s="233"/>
      <c r="FV2" s="233"/>
      <c r="FW2" s="233"/>
      <c r="FX2" s="233"/>
      <c r="FY2" s="233"/>
      <c r="FZ2" s="233"/>
      <c r="GA2" s="233"/>
      <c r="GB2" s="233"/>
      <c r="GC2" s="233"/>
      <c r="GD2" s="233"/>
      <c r="GE2" s="233"/>
      <c r="GF2" s="233"/>
      <c r="GG2" s="233"/>
      <c r="GH2" s="233"/>
      <c r="GI2" s="233"/>
      <c r="GJ2" s="233"/>
      <c r="GK2" s="233"/>
      <c r="GL2" s="233"/>
      <c r="GM2" s="233"/>
      <c r="GN2" s="233"/>
      <c r="GO2" s="233"/>
      <c r="GP2" s="233"/>
      <c r="GQ2" s="233"/>
      <c r="GR2" s="233"/>
      <c r="GS2" s="233"/>
      <c r="GT2" s="233"/>
      <c r="GU2" s="233"/>
      <c r="GV2" s="233"/>
      <c r="GW2" s="233"/>
      <c r="GX2" s="233"/>
      <c r="GY2" s="233"/>
      <c r="GZ2" s="233"/>
      <c r="HA2" s="233"/>
      <c r="HB2" s="233"/>
      <c r="HC2" s="233"/>
      <c r="HD2" s="233"/>
      <c r="HE2" s="233"/>
      <c r="HF2" s="233"/>
      <c r="HG2" s="233"/>
      <c r="HH2" s="233"/>
      <c r="HI2" s="233"/>
      <c r="HJ2" s="233"/>
      <c r="HK2" s="233"/>
      <c r="HL2" s="233"/>
      <c r="HM2" s="233"/>
      <c r="HN2" s="233"/>
      <c r="HO2" s="233"/>
      <c r="HP2" s="233"/>
      <c r="HQ2" s="233"/>
      <c r="HR2" s="233"/>
      <c r="HS2" s="233"/>
      <c r="HT2" s="233"/>
      <c r="HU2" s="233"/>
      <c r="HV2" s="233"/>
      <c r="HW2" s="233"/>
      <c r="HX2" s="233"/>
      <c r="HY2" s="233"/>
      <c r="HZ2" s="233"/>
      <c r="IA2" s="233"/>
      <c r="IB2" s="233"/>
      <c r="IC2" s="233"/>
      <c r="ID2" s="233"/>
      <c r="IE2" s="233"/>
      <c r="IF2" s="233"/>
      <c r="IG2" s="233"/>
      <c r="IH2" s="233"/>
      <c r="II2" s="233"/>
      <c r="IJ2" s="233"/>
      <c r="IK2" s="233"/>
      <c r="IL2" s="233"/>
      <c r="IM2" s="233"/>
      <c r="IN2" s="233"/>
      <c r="IO2" s="233"/>
      <c r="IP2" s="233"/>
      <c r="IQ2" s="233"/>
      <c r="IR2" s="233"/>
      <c r="IS2" s="233"/>
      <c r="IT2" s="233"/>
      <c r="IU2" s="233"/>
      <c r="IV2" s="233"/>
      <c r="IW2" s="233"/>
      <c r="IX2" s="233"/>
      <c r="IY2" s="233"/>
      <c r="IZ2" s="233"/>
      <c r="JA2" s="233"/>
      <c r="JB2" s="233"/>
      <c r="JC2" s="233"/>
      <c r="JD2" s="233"/>
      <c r="JE2" s="233"/>
      <c r="JF2" s="233"/>
      <c r="JG2" s="233"/>
      <c r="JH2" s="233"/>
      <c r="JI2" s="233"/>
      <c r="JJ2" s="233"/>
      <c r="JK2" s="233"/>
      <c r="JL2" s="233"/>
      <c r="JM2" s="233"/>
      <c r="JN2" s="233"/>
      <c r="JO2" s="233"/>
      <c r="JP2" s="233"/>
      <c r="JQ2" s="233"/>
      <c r="JR2" s="233"/>
      <c r="JS2" s="233"/>
      <c r="JT2" s="233"/>
      <c r="JU2" s="233"/>
      <c r="JV2" s="233"/>
      <c r="JW2" s="233"/>
      <c r="JX2" s="233"/>
      <c r="JY2" s="233"/>
      <c r="JZ2" s="233"/>
      <c r="KA2" s="233"/>
      <c r="KB2" s="233"/>
      <c r="KC2" s="233"/>
      <c r="KD2" s="233"/>
      <c r="KE2" s="233"/>
      <c r="KF2" s="233"/>
      <c r="KG2" s="233"/>
      <c r="KH2" s="233"/>
      <c r="KI2" s="233"/>
      <c r="KJ2" s="233"/>
      <c r="KK2" s="233"/>
      <c r="KL2" s="233"/>
      <c r="KM2" s="233"/>
      <c r="KN2" s="233"/>
      <c r="KO2" s="233"/>
      <c r="KP2" s="233"/>
      <c r="KQ2" s="233"/>
      <c r="KR2" s="233"/>
      <c r="KS2" s="233"/>
      <c r="KT2" s="233"/>
      <c r="KU2" s="233"/>
      <c r="KV2" s="233"/>
      <c r="KW2" s="233"/>
      <c r="KX2" s="233"/>
      <c r="KY2" s="233"/>
      <c r="KZ2" s="233"/>
      <c r="LA2" s="233"/>
      <c r="LB2" s="233"/>
      <c r="LC2" s="233"/>
      <c r="LD2" s="233"/>
      <c r="LE2" s="233"/>
      <c r="LF2" s="233"/>
      <c r="LG2" s="233"/>
      <c r="LH2" s="233"/>
      <c r="LI2" s="233"/>
      <c r="LJ2" s="233"/>
      <c r="LK2" s="233"/>
      <c r="LL2" s="233"/>
      <c r="LM2" s="233"/>
      <c r="LN2" s="233"/>
      <c r="LO2" s="233"/>
      <c r="LP2" s="233"/>
      <c r="LQ2" s="233"/>
      <c r="LR2" s="233"/>
      <c r="LS2" s="233"/>
      <c r="LT2" s="233"/>
      <c r="LU2" s="233"/>
      <c r="LV2" s="233"/>
      <c r="LW2" s="233"/>
      <c r="LX2" s="233"/>
      <c r="LY2" s="233"/>
      <c r="LZ2" s="233"/>
      <c r="MA2" s="233"/>
      <c r="MB2" s="233"/>
      <c r="MC2" s="233"/>
      <c r="MD2" s="233"/>
      <c r="ME2" s="233"/>
      <c r="MF2" s="233"/>
      <c r="MG2" s="233"/>
      <c r="MH2" s="233"/>
      <c r="MI2" s="233"/>
      <c r="MJ2" s="233"/>
      <c r="MK2" s="233"/>
      <c r="ML2" s="233"/>
      <c r="MM2" s="233"/>
      <c r="MN2" s="233"/>
      <c r="MO2" s="233"/>
      <c r="MP2" s="233"/>
      <c r="MQ2" s="233"/>
      <c r="MR2" s="233"/>
      <c r="MS2" s="233"/>
      <c r="MT2" s="233"/>
      <c r="MU2" s="233"/>
      <c r="MV2" s="233"/>
      <c r="MW2" s="233"/>
      <c r="MX2" s="233"/>
      <c r="MY2" s="233"/>
      <c r="MZ2" s="233"/>
      <c r="NA2" s="233"/>
      <c r="NB2" s="233"/>
      <c r="NC2" s="233"/>
      <c r="ND2" s="233"/>
      <c r="NE2" s="233"/>
      <c r="NF2" s="233"/>
      <c r="NG2" s="233"/>
      <c r="NH2" s="233"/>
      <c r="NI2" s="233"/>
      <c r="NJ2" s="233"/>
      <c r="NK2" s="233"/>
      <c r="NL2" s="233"/>
      <c r="NM2" s="233"/>
      <c r="NN2" s="233"/>
      <c r="NO2" s="233"/>
      <c r="NP2" s="233"/>
      <c r="NQ2" s="233"/>
      <c r="NR2" s="233"/>
      <c r="NS2" s="233"/>
      <c r="NT2" s="233"/>
      <c r="NU2" s="233"/>
      <c r="NV2" s="233"/>
      <c r="NW2" s="233"/>
      <c r="NX2" s="233"/>
      <c r="NY2" s="233"/>
      <c r="NZ2" s="233"/>
      <c r="OA2" s="233"/>
      <c r="OB2" s="233"/>
      <c r="OC2" s="233"/>
      <c r="OD2" s="233"/>
      <c r="OE2" s="233"/>
      <c r="OF2" s="233"/>
      <c r="OG2" s="233"/>
      <c r="OH2" s="233"/>
      <c r="OI2" s="233"/>
      <c r="OJ2" s="233"/>
      <c r="OK2" s="233"/>
      <c r="OL2" s="233"/>
      <c r="OM2" s="233"/>
      <c r="ON2" s="233"/>
      <c r="OO2" s="233"/>
      <c r="OP2" s="233"/>
      <c r="OQ2" s="233"/>
      <c r="OR2" s="233"/>
      <c r="OS2" s="233"/>
      <c r="OT2" s="233"/>
      <c r="OU2" s="233"/>
      <c r="OV2" s="233"/>
      <c r="OW2" s="233"/>
      <c r="OX2" s="233"/>
      <c r="OY2" s="233"/>
      <c r="OZ2" s="233"/>
      <c r="PA2" s="233"/>
      <c r="PB2" s="233"/>
      <c r="PC2" s="233"/>
      <c r="PD2" s="233"/>
      <c r="PE2" s="233"/>
      <c r="PF2" s="233"/>
      <c r="PG2" s="233"/>
      <c r="PH2" s="233"/>
      <c r="PI2" s="233"/>
      <c r="PJ2" s="233"/>
      <c r="PK2" s="233"/>
      <c r="PL2" s="233"/>
      <c r="PM2" s="233"/>
      <c r="PN2" s="233"/>
      <c r="PO2" s="233"/>
      <c r="PP2" s="233"/>
      <c r="PQ2" s="233"/>
      <c r="PR2" s="233"/>
      <c r="PS2" s="233"/>
      <c r="PT2" s="233"/>
      <c r="PU2" s="233"/>
      <c r="PV2" s="233"/>
      <c r="PW2" s="233"/>
      <c r="PX2" s="233"/>
      <c r="PY2" s="233"/>
      <c r="PZ2" s="233"/>
      <c r="QA2" s="233"/>
      <c r="QB2" s="233"/>
      <c r="QC2" s="233"/>
      <c r="QD2" s="233"/>
      <c r="QE2" s="233"/>
      <c r="QF2" s="233"/>
      <c r="QG2" s="233"/>
      <c r="QH2" s="233"/>
      <c r="QI2" s="233"/>
      <c r="QJ2" s="233"/>
      <c r="QK2" s="233"/>
      <c r="QL2" s="233"/>
      <c r="QM2" s="233"/>
      <c r="QN2" s="233"/>
      <c r="QO2" s="233"/>
      <c r="QP2" s="233"/>
      <c r="QQ2" s="233"/>
      <c r="QR2" s="233"/>
      <c r="QS2" s="233"/>
      <c r="QT2" s="233"/>
      <c r="QU2" s="233"/>
      <c r="QV2" s="233"/>
      <c r="QW2" s="233"/>
      <c r="QX2" s="233"/>
      <c r="QY2" s="233"/>
      <c r="QZ2" s="233"/>
      <c r="RA2" s="233"/>
      <c r="RB2" s="233"/>
      <c r="RC2" s="233"/>
      <c r="RD2" s="233"/>
      <c r="RE2" s="233"/>
      <c r="RF2" s="233"/>
      <c r="RG2" s="233"/>
      <c r="RH2" s="233"/>
      <c r="RI2" s="233"/>
      <c r="RJ2" s="233"/>
      <c r="RK2" s="233"/>
      <c r="RL2" s="233"/>
      <c r="RM2" s="233"/>
      <c r="RN2" s="233"/>
      <c r="RO2" s="233"/>
      <c r="RP2" s="233"/>
      <c r="RQ2" s="233"/>
      <c r="RR2" s="233"/>
      <c r="RS2" s="233"/>
      <c r="RT2" s="233"/>
      <c r="RU2" s="233"/>
      <c r="RV2" s="233"/>
      <c r="RW2" s="233"/>
      <c r="RX2" s="233"/>
      <c r="RY2" s="233"/>
      <c r="RZ2" s="233"/>
      <c r="SA2" s="233"/>
      <c r="SB2" s="233"/>
      <c r="SC2" s="233"/>
      <c r="SD2" s="233"/>
      <c r="SE2" s="233"/>
      <c r="SF2" s="233"/>
      <c r="SG2" s="233"/>
      <c r="SH2" s="233"/>
      <c r="SI2" s="233"/>
      <c r="SJ2" s="233"/>
      <c r="SK2" s="233"/>
      <c r="SL2" s="233"/>
      <c r="SM2" s="233"/>
      <c r="SN2" s="233"/>
      <c r="SO2" s="233"/>
      <c r="SP2" s="233"/>
      <c r="SQ2" s="233"/>
      <c r="SR2" s="233"/>
      <c r="SS2" s="233"/>
      <c r="ST2" s="233"/>
      <c r="SU2" s="233"/>
      <c r="SV2" s="233"/>
      <c r="SW2" s="233"/>
      <c r="SX2" s="233"/>
      <c r="SY2" s="233"/>
      <c r="SZ2" s="233"/>
      <c r="TA2" s="233"/>
      <c r="TB2" s="233"/>
      <c r="TC2" s="233"/>
      <c r="TD2" s="233"/>
      <c r="TE2" s="233"/>
      <c r="TF2" s="233"/>
      <c r="TG2" s="233"/>
      <c r="TH2" s="233"/>
      <c r="TI2" s="233"/>
      <c r="TJ2" s="233"/>
      <c r="TK2" s="233"/>
      <c r="TL2" s="233"/>
      <c r="TM2" s="233"/>
      <c r="TN2" s="233"/>
      <c r="TO2" s="233"/>
      <c r="TP2" s="233"/>
      <c r="TQ2" s="233"/>
      <c r="TR2" s="233"/>
      <c r="TS2" s="233"/>
      <c r="TT2" s="233"/>
      <c r="TU2" s="233"/>
      <c r="TV2" s="233"/>
      <c r="TW2" s="233"/>
      <c r="TX2" s="233"/>
      <c r="TY2" s="233"/>
      <c r="TZ2" s="233"/>
      <c r="UA2" s="233"/>
      <c r="UB2" s="233"/>
      <c r="UC2" s="233"/>
      <c r="UD2" s="233"/>
      <c r="UE2" s="233"/>
      <c r="UF2" s="233"/>
      <c r="UG2" s="233"/>
      <c r="UH2" s="233"/>
      <c r="UI2" s="233"/>
      <c r="UJ2" s="233"/>
      <c r="UK2" s="233"/>
      <c r="UL2" s="233"/>
      <c r="UM2" s="233"/>
      <c r="UN2" s="233"/>
      <c r="UO2" s="233"/>
      <c r="UP2" s="233"/>
      <c r="UQ2" s="233"/>
      <c r="UR2" s="233"/>
      <c r="US2" s="233"/>
      <c r="UT2" s="233"/>
      <c r="UU2" s="233"/>
      <c r="UV2" s="233"/>
      <c r="UW2" s="233"/>
      <c r="UX2" s="233"/>
      <c r="UY2" s="233"/>
      <c r="UZ2" s="233"/>
      <c r="VA2" s="233"/>
      <c r="VB2" s="233"/>
      <c r="VC2" s="233"/>
      <c r="VD2" s="233"/>
      <c r="VE2" s="233"/>
      <c r="VF2" s="233"/>
      <c r="VG2" s="233"/>
      <c r="VH2" s="233"/>
      <c r="VI2" s="233"/>
      <c r="VJ2" s="233"/>
      <c r="VK2" s="233"/>
      <c r="VL2" s="233"/>
      <c r="VM2" s="233"/>
      <c r="VN2" s="233"/>
      <c r="VO2" s="233"/>
      <c r="VP2" s="233"/>
      <c r="VQ2" s="233"/>
      <c r="VR2" s="233"/>
      <c r="VS2" s="233"/>
      <c r="VT2" s="233"/>
      <c r="VU2" s="233"/>
      <c r="VV2" s="233"/>
      <c r="VW2" s="233"/>
      <c r="VX2" s="233"/>
      <c r="VY2" s="233"/>
      <c r="VZ2" s="233"/>
      <c r="WA2" s="233"/>
      <c r="WB2" s="233"/>
      <c r="WC2" s="233"/>
      <c r="WD2" s="233"/>
      <c r="WE2" s="233"/>
      <c r="WF2" s="233"/>
      <c r="WG2" s="233"/>
      <c r="WH2" s="233"/>
      <c r="WI2" s="233"/>
      <c r="WJ2" s="233"/>
      <c r="WK2" s="233"/>
      <c r="WL2" s="233"/>
      <c r="WM2" s="233"/>
      <c r="WN2" s="233"/>
      <c r="WO2" s="233"/>
      <c r="WP2" s="233"/>
      <c r="WQ2" s="233"/>
      <c r="WR2" s="233"/>
      <c r="WS2" s="233"/>
      <c r="WT2" s="233"/>
      <c r="WU2" s="233"/>
      <c r="WV2" s="233"/>
      <c r="WW2" s="233"/>
      <c r="WX2" s="233"/>
      <c r="WY2" s="233"/>
      <c r="WZ2" s="233"/>
      <c r="XA2" s="233"/>
      <c r="XB2" s="233"/>
      <c r="XC2" s="233"/>
      <c r="XD2" s="233"/>
      <c r="XE2" s="233"/>
      <c r="XF2" s="233"/>
      <c r="XG2" s="233"/>
      <c r="XH2" s="233"/>
      <c r="XI2" s="233"/>
      <c r="XJ2" s="233"/>
      <c r="XK2" s="233"/>
      <c r="XL2" s="233"/>
      <c r="XM2" s="233"/>
      <c r="XN2" s="233"/>
      <c r="XO2" s="233"/>
      <c r="XP2" s="233"/>
      <c r="XQ2" s="233"/>
      <c r="XR2" s="233"/>
      <c r="XS2" s="233"/>
      <c r="XT2" s="233"/>
      <c r="XU2" s="233"/>
      <c r="XV2" s="233"/>
      <c r="XW2" s="233"/>
      <c r="XX2" s="233"/>
      <c r="XY2" s="233"/>
      <c r="XZ2" s="233"/>
      <c r="YA2" s="233"/>
      <c r="YB2" s="233"/>
      <c r="YC2" s="233"/>
      <c r="YD2" s="233"/>
      <c r="YE2" s="233"/>
      <c r="YF2" s="233"/>
      <c r="YG2" s="233"/>
      <c r="YH2" s="233"/>
      <c r="YI2" s="233"/>
      <c r="YJ2" s="233"/>
      <c r="YK2" s="233"/>
      <c r="YL2" s="233"/>
      <c r="YM2" s="233"/>
      <c r="YN2" s="233"/>
      <c r="YO2" s="233"/>
      <c r="YP2" s="233"/>
      <c r="YQ2" s="233"/>
      <c r="YR2" s="233"/>
      <c r="YS2" s="233"/>
      <c r="YT2" s="233"/>
      <c r="YU2" s="233"/>
      <c r="YV2" s="233"/>
      <c r="YW2" s="233"/>
      <c r="YX2" s="233"/>
      <c r="YY2" s="233"/>
      <c r="YZ2" s="233"/>
      <c r="ZA2" s="233"/>
      <c r="ZB2" s="233"/>
      <c r="ZC2" s="233"/>
      <c r="ZD2" s="233"/>
      <c r="ZE2" s="233"/>
      <c r="ZF2" s="233"/>
      <c r="ZG2" s="233"/>
      <c r="ZH2" s="233"/>
      <c r="ZI2" s="233"/>
      <c r="ZJ2" s="233"/>
      <c r="ZK2" s="233"/>
      <c r="ZL2" s="233"/>
      <c r="ZM2" s="233"/>
      <c r="ZN2" s="233"/>
      <c r="ZO2" s="233"/>
      <c r="ZP2" s="233"/>
      <c r="ZQ2" s="233"/>
      <c r="ZR2" s="233"/>
      <c r="ZS2" s="233"/>
      <c r="ZT2" s="233"/>
      <c r="ZU2" s="233"/>
      <c r="ZV2" s="233"/>
      <c r="ZW2" s="233"/>
      <c r="ZX2" s="233"/>
      <c r="ZY2" s="233"/>
      <c r="ZZ2" s="233"/>
      <c r="AAA2" s="233"/>
      <c r="AAB2" s="233"/>
      <c r="AAC2" s="233"/>
      <c r="AAD2" s="233"/>
      <c r="AAE2" s="233"/>
      <c r="AAF2" s="233"/>
      <c r="AAG2" s="233"/>
      <c r="AAH2" s="233"/>
      <c r="AAI2" s="233"/>
      <c r="AAJ2" s="233"/>
      <c r="AAK2" s="233"/>
      <c r="AAL2" s="233"/>
      <c r="AAM2" s="233"/>
      <c r="AAN2" s="233"/>
      <c r="AAO2" s="233"/>
      <c r="AAP2" s="233"/>
      <c r="AAQ2" s="233"/>
      <c r="AAR2" s="233"/>
      <c r="AAS2" s="233"/>
      <c r="AAT2" s="233"/>
      <c r="AAU2" s="233"/>
      <c r="AAV2" s="233"/>
      <c r="AAW2" s="233"/>
      <c r="AAX2" s="233"/>
      <c r="AAY2" s="233"/>
      <c r="AAZ2" s="233"/>
      <c r="ABA2" s="233"/>
      <c r="ABB2" s="233"/>
      <c r="ABC2" s="233"/>
      <c r="ABD2" s="233"/>
      <c r="ABE2" s="233"/>
      <c r="ABF2" s="233"/>
      <c r="ABG2" s="233"/>
      <c r="ABH2" s="233"/>
      <c r="ABI2" s="233"/>
      <c r="ABJ2" s="233"/>
      <c r="ABK2" s="233"/>
      <c r="ABL2" s="233"/>
      <c r="ABM2" s="233"/>
      <c r="ABN2" s="233"/>
      <c r="ABO2" s="233"/>
      <c r="ABP2" s="233"/>
      <c r="ABQ2" s="233"/>
      <c r="ABR2" s="233"/>
      <c r="ABS2" s="233"/>
      <c r="ABT2" s="233"/>
      <c r="ABU2" s="233"/>
      <c r="ABV2" s="233"/>
      <c r="ABW2" s="233"/>
      <c r="ABX2" s="233"/>
      <c r="ABY2" s="233"/>
      <c r="ABZ2" s="233"/>
      <c r="ACA2" s="233"/>
      <c r="ACB2" s="233"/>
      <c r="ACC2" s="233"/>
      <c r="ACD2" s="233"/>
      <c r="ACE2" s="233"/>
      <c r="ACF2" s="233"/>
      <c r="ACG2" s="233"/>
      <c r="ACH2" s="233"/>
      <c r="ACI2" s="233"/>
      <c r="ACJ2" s="233"/>
      <c r="ACK2" s="233"/>
      <c r="ACL2" s="233"/>
      <c r="ACM2" s="233"/>
      <c r="ACN2" s="233"/>
      <c r="ACO2" s="233"/>
      <c r="ACP2" s="233"/>
      <c r="ACQ2" s="233"/>
      <c r="ACR2" s="233"/>
      <c r="ACS2" s="233"/>
      <c r="ACT2" s="233"/>
      <c r="ACU2" s="233"/>
      <c r="ACV2" s="233"/>
      <c r="ACW2" s="233"/>
      <c r="ACX2" s="233"/>
      <c r="ACY2" s="233"/>
      <c r="ACZ2" s="233"/>
      <c r="ADA2" s="233"/>
      <c r="ADB2" s="233"/>
      <c r="ADC2" s="233"/>
      <c r="ADD2" s="233"/>
      <c r="ADE2" s="233"/>
      <c r="ADF2" s="233"/>
      <c r="ADG2" s="233"/>
      <c r="ADH2" s="233"/>
      <c r="ADI2" s="233"/>
      <c r="ADJ2" s="233"/>
      <c r="ADK2" s="233"/>
      <c r="ADL2" s="233"/>
      <c r="ADM2" s="233"/>
      <c r="ADN2" s="233"/>
      <c r="ADO2" s="233"/>
      <c r="ADP2" s="233"/>
      <c r="ADQ2" s="233"/>
      <c r="ADR2" s="233"/>
      <c r="ADS2" s="233"/>
      <c r="ADT2" s="233"/>
      <c r="ADU2" s="233"/>
      <c r="ADV2" s="233"/>
      <c r="ADW2" s="233"/>
      <c r="ADX2" s="233"/>
      <c r="ADY2" s="233"/>
      <c r="ADZ2" s="233"/>
      <c r="AEA2" s="233"/>
      <c r="AEB2" s="233"/>
      <c r="AEC2" s="233"/>
      <c r="AED2" s="233"/>
      <c r="AEE2" s="233"/>
      <c r="AEF2" s="233"/>
      <c r="AEG2" s="233"/>
      <c r="AEH2" s="233"/>
      <c r="AEI2" s="233"/>
      <c r="AEJ2" s="233"/>
      <c r="AEK2" s="233"/>
      <c r="AEL2" s="233"/>
      <c r="AEM2" s="233"/>
      <c r="AEN2" s="233"/>
      <c r="AEO2" s="233"/>
      <c r="AEP2" s="233"/>
      <c r="AEQ2" s="233"/>
      <c r="AER2" s="233"/>
      <c r="AES2" s="233"/>
      <c r="AET2" s="233"/>
      <c r="AEU2" s="233"/>
      <c r="AEV2" s="233"/>
      <c r="AEW2" s="233"/>
      <c r="AEX2" s="233"/>
      <c r="AEY2" s="233"/>
      <c r="AEZ2" s="233"/>
      <c r="AFA2" s="233"/>
      <c r="AFB2" s="233"/>
      <c r="AFC2" s="233"/>
      <c r="AFD2" s="233"/>
      <c r="AFE2" s="233"/>
      <c r="AFF2" s="233"/>
      <c r="AFG2" s="233"/>
      <c r="AFH2" s="233"/>
      <c r="AFI2" s="233"/>
      <c r="AFJ2" s="233"/>
      <c r="AFK2" s="233"/>
      <c r="AFL2" s="233"/>
      <c r="AFM2" s="233"/>
      <c r="AFN2" s="233"/>
      <c r="AFO2" s="233"/>
      <c r="AFP2" s="233"/>
      <c r="AFQ2" s="233"/>
      <c r="AFR2" s="233"/>
      <c r="AFS2" s="233"/>
      <c r="AFT2" s="233"/>
      <c r="AFU2" s="233"/>
      <c r="AFV2" s="233"/>
      <c r="AFW2" s="233"/>
      <c r="AFX2" s="233"/>
      <c r="AFY2" s="233"/>
      <c r="AFZ2" s="233"/>
      <c r="AGA2" s="233"/>
      <c r="AGB2" s="233"/>
      <c r="AGC2" s="233"/>
      <c r="AGD2" s="233"/>
      <c r="AGE2" s="233"/>
      <c r="AGF2" s="233"/>
      <c r="AGG2" s="233"/>
      <c r="AGH2" s="233"/>
      <c r="AGI2" s="233"/>
      <c r="AGJ2" s="233"/>
      <c r="AGK2" s="233"/>
      <c r="AGL2" s="233"/>
      <c r="AGM2" s="233"/>
      <c r="AGN2" s="233"/>
      <c r="AGO2" s="233"/>
      <c r="AGP2" s="233"/>
      <c r="AGQ2" s="233"/>
      <c r="AGR2" s="233"/>
      <c r="AGS2" s="233"/>
      <c r="AGT2" s="233"/>
      <c r="AGU2" s="233"/>
      <c r="AGV2" s="233"/>
      <c r="AGW2" s="233"/>
      <c r="AGX2" s="233"/>
      <c r="AGY2" s="233"/>
      <c r="AGZ2" s="233"/>
      <c r="AHA2" s="233"/>
      <c r="AHB2" s="233"/>
      <c r="AHC2" s="233"/>
      <c r="AHD2" s="233"/>
      <c r="AHE2" s="233"/>
      <c r="AHF2" s="233"/>
      <c r="AHG2" s="233"/>
      <c r="AHH2" s="233"/>
      <c r="AHI2" s="233"/>
      <c r="AHJ2" s="233"/>
      <c r="AHK2" s="233"/>
      <c r="AHL2" s="233"/>
      <c r="AHM2" s="233"/>
      <c r="AHN2" s="233"/>
      <c r="AHO2" s="233"/>
      <c r="AHP2" s="233"/>
      <c r="AHQ2" s="233"/>
      <c r="AHR2" s="233"/>
      <c r="AHS2" s="233"/>
      <c r="AHT2" s="233"/>
      <c r="AHU2" s="233"/>
      <c r="AHV2" s="233"/>
      <c r="AHW2" s="233"/>
      <c r="AHX2" s="233"/>
      <c r="AHY2" s="233"/>
      <c r="AHZ2" s="233"/>
      <c r="AIA2" s="233"/>
      <c r="AIB2" s="233"/>
      <c r="AIC2" s="233"/>
      <c r="AID2" s="233"/>
      <c r="AIE2" s="233"/>
      <c r="AIF2" s="233"/>
      <c r="AIG2" s="233"/>
      <c r="AIH2" s="233"/>
      <c r="AII2" s="233"/>
      <c r="AIJ2" s="233"/>
      <c r="AIK2" s="233"/>
      <c r="AIL2" s="233"/>
      <c r="AIM2" s="233"/>
      <c r="AIN2" s="233"/>
      <c r="AIO2" s="233"/>
      <c r="AIP2" s="233"/>
      <c r="AIQ2" s="233"/>
      <c r="AIR2" s="233"/>
      <c r="AIS2" s="233"/>
      <c r="AIT2" s="233"/>
      <c r="AIU2" s="233"/>
      <c r="AIV2" s="233"/>
      <c r="AIW2" s="233"/>
      <c r="AIX2" s="233"/>
      <c r="AIY2" s="233"/>
      <c r="AIZ2" s="233"/>
      <c r="AJA2" s="233"/>
      <c r="AJB2" s="233"/>
      <c r="AJC2" s="233"/>
      <c r="AJD2" s="233"/>
      <c r="AJE2" s="233"/>
      <c r="AJF2" s="233"/>
      <c r="AJG2" s="233"/>
      <c r="AJH2" s="233"/>
      <c r="AJI2" s="233"/>
      <c r="AJJ2" s="233"/>
      <c r="AJK2" s="233"/>
      <c r="AJL2" s="233"/>
      <c r="AJM2" s="233"/>
      <c r="AJN2" s="233"/>
      <c r="AJO2" s="233"/>
      <c r="AJP2" s="233"/>
      <c r="AJQ2" s="233"/>
      <c r="AJR2" s="233"/>
      <c r="AJS2" s="233"/>
      <c r="AJT2" s="233"/>
      <c r="AJU2" s="233"/>
      <c r="AJV2" s="233"/>
      <c r="AJW2" s="233"/>
      <c r="AJX2" s="233"/>
      <c r="AJY2" s="233"/>
      <c r="AJZ2" s="233"/>
      <c r="AKA2" s="233"/>
      <c r="AKB2" s="233"/>
      <c r="AKC2" s="233"/>
      <c r="AKD2" s="233"/>
      <c r="AKE2" s="233"/>
      <c r="AKF2" s="233"/>
      <c r="AKG2" s="233"/>
      <c r="AKH2" s="233"/>
      <c r="AKI2" s="233"/>
      <c r="AKJ2" s="233"/>
      <c r="AKK2" s="233"/>
      <c r="AKL2" s="233"/>
      <c r="AKM2" s="233"/>
      <c r="AKN2" s="233"/>
      <c r="AKO2" s="233"/>
      <c r="AKP2" s="233"/>
      <c r="AKQ2" s="233"/>
      <c r="AKR2" s="233"/>
      <c r="AKS2" s="233"/>
      <c r="AKT2" s="233"/>
      <c r="AKU2" s="233"/>
      <c r="AKV2" s="233"/>
      <c r="AKW2" s="233"/>
      <c r="AKX2" s="233"/>
      <c r="AKY2" s="233"/>
      <c r="AKZ2" s="233"/>
      <c r="ALA2" s="233"/>
      <c r="ALB2" s="233"/>
      <c r="ALC2" s="233"/>
      <c r="ALD2" s="233"/>
      <c r="ALE2" s="233"/>
      <c r="ALF2" s="233"/>
      <c r="ALG2" s="233"/>
      <c r="ALH2" s="233"/>
      <c r="ALI2" s="233"/>
      <c r="ALJ2" s="233"/>
      <c r="ALK2" s="233"/>
      <c r="ALL2" s="233"/>
      <c r="ALM2" s="233"/>
      <c r="ALN2" s="233"/>
      <c r="ALO2" s="233"/>
      <c r="ALP2" s="233"/>
      <c r="ALQ2" s="233"/>
      <c r="ALR2" s="233"/>
      <c r="ALS2" s="233"/>
      <c r="ALT2" s="233"/>
      <c r="ALU2" s="233"/>
      <c r="ALV2" s="233"/>
      <c r="ALW2" s="233"/>
      <c r="ALX2" s="233"/>
      <c r="ALY2" s="233"/>
      <c r="ALZ2" s="233"/>
      <c r="AMA2" s="233"/>
      <c r="AMB2" s="233"/>
      <c r="AMC2" s="233"/>
      <c r="AMD2" s="233"/>
      <c r="AME2" s="233"/>
      <c r="AMF2" s="233"/>
      <c r="AMG2" s="233"/>
      <c r="AMH2" s="233"/>
    </row>
    <row r="3" spans="1:1022" ht="15.75" thickBot="1" x14ac:dyDescent="0.3">
      <c r="A3"/>
      <c r="B3"/>
      <c r="C3"/>
      <c r="D3"/>
      <c r="E3" s="305" t="s">
        <v>212</v>
      </c>
      <c r="F3" s="305"/>
      <c r="G3" s="305"/>
      <c r="H3" s="305"/>
      <c r="I3" s="306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</row>
    <row r="4" spans="1:1022" ht="25.5" x14ac:dyDescent="0.2">
      <c r="A4" s="303" t="s">
        <v>221</v>
      </c>
      <c r="B4" s="304"/>
      <c r="C4" s="304"/>
      <c r="D4"/>
      <c r="E4" s="229" t="s">
        <v>192</v>
      </c>
      <c r="F4" s="229" t="s">
        <v>211</v>
      </c>
      <c r="G4" s="229" t="s">
        <v>217</v>
      </c>
      <c r="H4" s="229" t="s">
        <v>213</v>
      </c>
      <c r="I4" s="229" t="s">
        <v>226</v>
      </c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</row>
    <row r="5" spans="1:1022" s="233" customFormat="1" ht="14.25" customHeight="1" x14ac:dyDescent="0.25">
      <c r="A5" s="230"/>
      <c r="B5" s="231"/>
      <c r="C5" s="232"/>
      <c r="E5" s="271" t="s">
        <v>225</v>
      </c>
      <c r="F5" s="274">
        <v>76</v>
      </c>
      <c r="G5" s="234">
        <v>20</v>
      </c>
      <c r="H5" s="265">
        <f>F5*G5</f>
        <v>1520</v>
      </c>
      <c r="I5" s="275">
        <v>6.99</v>
      </c>
    </row>
    <row r="6" spans="1:1022" s="172" customFormat="1" ht="15" x14ac:dyDescent="0.25">
      <c r="A6" s="235" t="s">
        <v>193</v>
      </c>
      <c r="B6" s="236" t="s">
        <v>194</v>
      </c>
      <c r="C6" s="237" t="s">
        <v>81</v>
      </c>
      <c r="E6" s="240" t="s">
        <v>214</v>
      </c>
      <c r="F6" s="255"/>
      <c r="G6" s="256">
        <f>G5*10</f>
        <v>200</v>
      </c>
      <c r="H6" s="266">
        <f>H5*10</f>
        <v>15200</v>
      </c>
      <c r="I6" s="266">
        <f>H6*I5</f>
        <v>106248</v>
      </c>
    </row>
    <row r="7" spans="1:1022" ht="14.25" customHeight="1" x14ac:dyDescent="0.2">
      <c r="A7" s="201" t="s">
        <v>216</v>
      </c>
      <c r="B7" s="210" t="s">
        <v>215</v>
      </c>
      <c r="C7" s="258">
        <v>9</v>
      </c>
      <c r="G7" s="89"/>
      <c r="AME7"/>
      <c r="AMF7"/>
      <c r="AMG7"/>
      <c r="AMH7"/>
    </row>
    <row r="8" spans="1:1022" ht="14.25" x14ac:dyDescent="0.2">
      <c r="A8" s="201" t="s">
        <v>219</v>
      </c>
      <c r="B8" s="210" t="s">
        <v>215</v>
      </c>
      <c r="C8" s="258">
        <v>1</v>
      </c>
      <c r="AMH8"/>
    </row>
    <row r="9" spans="1:1022" ht="15" thickBot="1" x14ac:dyDescent="0.25">
      <c r="A9" s="239" t="s">
        <v>220</v>
      </c>
      <c r="B9" s="257" t="s">
        <v>215</v>
      </c>
      <c r="C9" s="258">
        <v>20</v>
      </c>
    </row>
    <row r="10" spans="1:1022" ht="28.5" customHeight="1" x14ac:dyDescent="0.2"/>
    <row r="11" spans="1:1022" ht="56.25" customHeight="1" x14ac:dyDescent="0.2"/>
  </sheetData>
  <mergeCells count="3">
    <mergeCell ref="A4:C4"/>
    <mergeCell ref="A1:H1"/>
    <mergeCell ref="E3:I3"/>
  </mergeCells>
  <pageMargins left="0.51180555555555496" right="0.51180555555555496" top="0.74791666666666701" bottom="0.74791666666666701" header="0.51180555555555496" footer="0.51180555555555496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1. Transporte</vt:lpstr>
      <vt:lpstr>2.Encargos Sociais</vt:lpstr>
      <vt:lpstr>3.CAGED</vt:lpstr>
      <vt:lpstr>4.BDI</vt:lpstr>
      <vt:lpstr>5. Depreciação</vt:lpstr>
      <vt:lpstr>6.Remuneração de capital</vt:lpstr>
      <vt:lpstr>7.Dimensionamento</vt:lpstr>
      <vt:lpstr>AbaDeprec</vt:lpstr>
      <vt:lpstr>AbaRemun</vt:lpstr>
      <vt:lpstr>'1. Transporte'!Area_de_impressao</vt:lpstr>
      <vt:lpstr>'2.Encargos Sociais'!Area_de_impressao</vt:lpstr>
      <vt:lpstr>'1. Transporte'!Titulos_de_impressao</vt:lpstr>
    </vt:vector>
  </TitlesOfParts>
  <Company>dmlu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rafa</cp:lastModifiedBy>
  <cp:revision>2</cp:revision>
  <cp:lastPrinted>2021-02-01T19:48:11Z</cp:lastPrinted>
  <dcterms:created xsi:type="dcterms:W3CDTF">2000-12-13T10:02:50Z</dcterms:created>
  <dcterms:modified xsi:type="dcterms:W3CDTF">2023-01-16T16:26:45Z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dmlu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